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7" r:id="rId5"/>
  </sheets>
  <definedNames>
    <definedName name="_xlnm.Print_Area" localSheetId="1">'прил 2'!$A$1:$H$96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5" l="1"/>
  <c r="H42" i="5" s="1"/>
  <c r="H41" i="5" s="1"/>
  <c r="H40" i="5" s="1"/>
  <c r="H39" i="5" s="1"/>
  <c r="G43" i="5"/>
  <c r="G42" i="5" s="1"/>
  <c r="G41" i="5" s="1"/>
  <c r="G40" i="5" s="1"/>
  <c r="G39" i="5" s="1"/>
  <c r="E45" i="4"/>
  <c r="E44" i="4" s="1"/>
  <c r="E43" i="4" s="1"/>
  <c r="E42" i="4" s="1"/>
  <c r="E41" i="4" s="1"/>
  <c r="E40" i="4" s="1"/>
  <c r="G44" i="4"/>
  <c r="G43" i="4" s="1"/>
  <c r="G42" i="4" s="1"/>
  <c r="G41" i="4" s="1"/>
  <c r="G40" i="4" s="1"/>
  <c r="F44" i="4"/>
  <c r="F43" i="4" s="1"/>
  <c r="F42" i="4" s="1"/>
  <c r="F41" i="4" s="1"/>
  <c r="F40" i="4" s="1"/>
  <c r="H82" i="3"/>
  <c r="H81" i="3" s="1"/>
  <c r="H80" i="3" s="1"/>
  <c r="H79" i="3" s="1"/>
  <c r="H78" i="3" s="1"/>
  <c r="G82" i="3"/>
  <c r="G81" i="3" s="1"/>
  <c r="G80" i="3" s="1"/>
  <c r="G79" i="3" s="1"/>
  <c r="G78" i="3" s="1"/>
  <c r="F82" i="3"/>
  <c r="F81" i="3" s="1"/>
  <c r="F80" i="3" s="1"/>
  <c r="F79" i="3" s="1"/>
  <c r="F78" i="3" s="1"/>
  <c r="F44" i="5" l="1"/>
  <c r="F43" i="5" s="1"/>
  <c r="F42" i="5" s="1"/>
  <c r="F41" i="5" s="1"/>
  <c r="F40" i="5" s="1"/>
  <c r="F39" i="5" s="1"/>
  <c r="G38" i="4" l="1"/>
  <c r="G37" i="4" s="1"/>
  <c r="G36" i="4" s="1"/>
  <c r="F38" i="4"/>
  <c r="F37" i="4" s="1"/>
  <c r="F36" i="4" s="1"/>
  <c r="F69" i="3"/>
  <c r="E50" i="4" l="1"/>
  <c r="E63" i="4" l="1"/>
  <c r="G25" i="5"/>
  <c r="G18" i="5" s="1"/>
  <c r="H62" i="5"/>
  <c r="G62" i="5"/>
  <c r="F62" i="5"/>
  <c r="H56" i="5"/>
  <c r="G56" i="5"/>
  <c r="H60" i="5"/>
  <c r="G60" i="5"/>
  <c r="H50" i="5"/>
  <c r="G50" i="5"/>
  <c r="H48" i="5"/>
  <c r="G48" i="5"/>
  <c r="H25" i="5"/>
  <c r="H24" i="5" s="1"/>
  <c r="H23" i="5" s="1"/>
  <c r="G24" i="5"/>
  <c r="G23" i="5" s="1"/>
  <c r="G63" i="4"/>
  <c r="F63" i="4"/>
  <c r="G57" i="4"/>
  <c r="F57" i="4"/>
  <c r="G61" i="4"/>
  <c r="G60" i="4" s="1"/>
  <c r="F61" i="4"/>
  <c r="F60" i="4" s="1"/>
  <c r="G51" i="4"/>
  <c r="G46" i="4" s="1"/>
  <c r="F51" i="4"/>
  <c r="G49" i="4"/>
  <c r="F49" i="4"/>
  <c r="G26" i="4"/>
  <c r="G25" i="4" s="1"/>
  <c r="G24" i="4" s="1"/>
  <c r="F26" i="4"/>
  <c r="F25" i="4" s="1"/>
  <c r="F24" i="4" s="1"/>
  <c r="H87" i="3"/>
  <c r="H86" i="3" s="1"/>
  <c r="H85" i="3" s="1"/>
  <c r="H84" i="3" s="1"/>
  <c r="G87" i="3"/>
  <c r="G86" i="3" s="1"/>
  <c r="G85" i="3" s="1"/>
  <c r="G84" i="3" s="1"/>
  <c r="H65" i="3"/>
  <c r="H64" i="3" s="1"/>
  <c r="H63" i="3" s="1"/>
  <c r="H62" i="3" s="1"/>
  <c r="H61" i="3" s="1"/>
  <c r="H60" i="3" s="1"/>
  <c r="G65" i="3"/>
  <c r="G64" i="3" s="1"/>
  <c r="G63" i="3" s="1"/>
  <c r="G62" i="3" s="1"/>
  <c r="G61" i="3" s="1"/>
  <c r="G60" i="3" s="1"/>
  <c r="H43" i="3"/>
  <c r="H40" i="3" s="1"/>
  <c r="G43" i="3"/>
  <c r="G40" i="3" s="1"/>
  <c r="H36" i="3"/>
  <c r="G36" i="3"/>
  <c r="H35" i="3"/>
  <c r="H34" i="3" s="1"/>
  <c r="G35" i="3"/>
  <c r="G34" i="3" s="1"/>
  <c r="H30" i="3"/>
  <c r="H27" i="3" s="1"/>
  <c r="H29" i="3" s="1"/>
  <c r="G30" i="3"/>
  <c r="G27" i="3" s="1"/>
  <c r="H24" i="3"/>
  <c r="G24" i="3"/>
  <c r="G21" i="3" s="1"/>
  <c r="H21" i="3"/>
  <c r="H23" i="3" s="1"/>
  <c r="G59" i="5" l="1"/>
  <c r="H18" i="5"/>
  <c r="F19" i="4"/>
  <c r="F18" i="4" s="1"/>
  <c r="G19" i="4"/>
  <c r="H59" i="5"/>
  <c r="H45" i="5" s="1"/>
  <c r="H47" i="5" s="1"/>
  <c r="G45" i="5"/>
  <c r="G47" i="5" s="1"/>
  <c r="H42" i="3"/>
  <c r="H39" i="3"/>
  <c r="H38" i="3" s="1"/>
  <c r="G42" i="3"/>
  <c r="G39" i="3"/>
  <c r="G38" i="3" s="1"/>
  <c r="H20" i="3"/>
  <c r="H26" i="3"/>
  <c r="F46" i="4"/>
  <c r="F48" i="4" s="1"/>
  <c r="G29" i="3"/>
  <c r="G26" i="3"/>
  <c r="G23" i="3"/>
  <c r="G20" i="3"/>
  <c r="G47" i="4"/>
  <c r="G46" i="5"/>
  <c r="F47" i="4"/>
  <c r="G41" i="3"/>
  <c r="H41" i="3"/>
  <c r="G22" i="3"/>
  <c r="G28" i="3"/>
  <c r="H22" i="3"/>
  <c r="H28" i="3"/>
  <c r="G17" i="5" l="1"/>
  <c r="G16" i="5" s="1"/>
  <c r="H19" i="3"/>
  <c r="H46" i="5"/>
  <c r="H17" i="5"/>
  <c r="H16" i="5" s="1"/>
  <c r="H18" i="3"/>
  <c r="G19" i="3"/>
  <c r="G18" i="3" s="1"/>
  <c r="G48" i="4"/>
  <c r="G18" i="4"/>
  <c r="F33" i="1"/>
  <c r="E33" i="1"/>
  <c r="F31" i="1"/>
  <c r="E31" i="1"/>
  <c r="F29" i="1"/>
  <c r="E29" i="1"/>
  <c r="F26" i="1"/>
  <c r="F24" i="1" s="1"/>
  <c r="E26" i="1"/>
  <c r="E24" i="1" s="1"/>
  <c r="E20" i="1" s="1"/>
  <c r="E19" i="1" s="1"/>
  <c r="F22" i="1"/>
  <c r="E22" i="1"/>
  <c r="F21" i="1"/>
  <c r="E21" i="1"/>
  <c r="F20" i="1" l="1"/>
  <c r="F19" i="1"/>
  <c r="A42" i="3"/>
  <c r="D26" i="1" l="1"/>
  <c r="D24" i="1" s="1"/>
  <c r="A51" i="4" l="1"/>
  <c r="A50" i="5" s="1"/>
  <c r="A49" i="4"/>
  <c r="A48" i="5" s="1"/>
  <c r="C41" i="3"/>
  <c r="A41" i="3"/>
  <c r="F28" i="3"/>
  <c r="F29" i="3"/>
  <c r="F22" i="3"/>
  <c r="F23" i="3"/>
  <c r="E35" i="4"/>
  <c r="E34" i="4" s="1"/>
  <c r="E33" i="4" s="1"/>
  <c r="E32" i="4" s="1"/>
  <c r="F51" i="3"/>
  <c r="F50" i="3" s="1"/>
  <c r="F49" i="3" s="1"/>
  <c r="F48" i="3" s="1"/>
  <c r="F47" i="3" s="1"/>
  <c r="F46" i="3" s="1"/>
  <c r="F65" i="3"/>
  <c r="D31" i="1"/>
  <c r="E39" i="4"/>
  <c r="E38" i="4" s="1"/>
  <c r="E37" i="4" s="1"/>
  <c r="E36" i="4" s="1"/>
  <c r="F76" i="3"/>
  <c r="F75" i="3" s="1"/>
  <c r="F74" i="3" s="1"/>
  <c r="F73" i="3" s="1"/>
  <c r="F72" i="3" s="1"/>
  <c r="F71" i="3" s="1"/>
  <c r="F34" i="5" l="1"/>
  <c r="F33" i="5" s="1"/>
  <c r="F32" i="5" s="1"/>
  <c r="F31" i="5" s="1"/>
  <c r="F38" i="5"/>
  <c r="F37" i="5" s="1"/>
  <c r="F36" i="5" s="1"/>
  <c r="F35" i="5" s="1"/>
  <c r="D33" i="1"/>
  <c r="E59" i="4" l="1"/>
  <c r="F58" i="5" s="1"/>
  <c r="E58" i="4"/>
  <c r="F57" i="5" s="1"/>
  <c r="E62" i="4"/>
  <c r="F61" i="5" s="1"/>
  <c r="F60" i="5" s="1"/>
  <c r="F59" i="5" s="1"/>
  <c r="E54" i="4"/>
  <c r="F53" i="5" s="1"/>
  <c r="E53" i="4"/>
  <c r="F52" i="5" s="1"/>
  <c r="E52" i="4"/>
  <c r="E27" i="4"/>
  <c r="F26" i="5" s="1"/>
  <c r="E28" i="4"/>
  <c r="F27" i="5" s="1"/>
  <c r="E29" i="4"/>
  <c r="F28" i="5" s="1"/>
  <c r="E31" i="4"/>
  <c r="F30" i="5" s="1"/>
  <c r="F29" i="5" s="1"/>
  <c r="E23" i="4"/>
  <c r="E22" i="4" s="1"/>
  <c r="E21" i="4" s="1"/>
  <c r="E20" i="4" s="1"/>
  <c r="F24" i="3"/>
  <c r="F21" i="3" s="1"/>
  <c r="F20" i="3" s="1"/>
  <c r="F30" i="3"/>
  <c r="F27" i="3" s="1"/>
  <c r="F26" i="3" s="1"/>
  <c r="F36" i="3"/>
  <c r="F35" i="3" s="1"/>
  <c r="F34" i="3" s="1"/>
  <c r="F43" i="3"/>
  <c r="F40" i="3" s="1"/>
  <c r="F58" i="3"/>
  <c r="F57" i="3" s="1"/>
  <c r="F56" i="3" s="1"/>
  <c r="F55" i="3" s="1"/>
  <c r="F54" i="3" s="1"/>
  <c r="F53" i="3" s="1"/>
  <c r="D29" i="1"/>
  <c r="D22" i="1"/>
  <c r="D21" i="1" s="1"/>
  <c r="D20" i="1" s="1"/>
  <c r="D19" i="1" s="1"/>
  <c r="F19" i="3" l="1"/>
  <c r="F39" i="3"/>
  <c r="F38" i="3" s="1"/>
  <c r="F41" i="3"/>
  <c r="F42" i="3"/>
  <c r="F49" i="5"/>
  <c r="F48" i="5" s="1"/>
  <c r="E61" i="4"/>
  <c r="E60" i="4" s="1"/>
  <c r="E49" i="4"/>
  <c r="E30" i="4"/>
  <c r="F22" i="5"/>
  <c r="F21" i="5" s="1"/>
  <c r="F20" i="5" s="1"/>
  <c r="F19" i="5" s="1"/>
  <c r="F56" i="5"/>
  <c r="E26" i="4"/>
  <c r="F25" i="5"/>
  <c r="F24" i="5" s="1"/>
  <c r="F23" i="5" s="1"/>
  <c r="E51" i="4"/>
  <c r="E47" i="4" s="1"/>
  <c r="F51" i="5"/>
  <c r="F50" i="5" s="1"/>
  <c r="E57" i="4"/>
  <c r="F64" i="3"/>
  <c r="F63" i="3" s="1"/>
  <c r="F18" i="5" l="1"/>
  <c r="E46" i="4"/>
  <c r="F45" i="5"/>
  <c r="E48" i="4"/>
  <c r="E25" i="4"/>
  <c r="E24" i="4" s="1"/>
  <c r="E19" i="4" s="1"/>
  <c r="F62" i="3"/>
  <c r="F61" i="3" s="1"/>
  <c r="F60" i="3" s="1"/>
  <c r="F18" i="3" s="1"/>
  <c r="F17" i="5" l="1"/>
  <c r="F16" i="5" s="1"/>
  <c r="E18" i="4"/>
  <c r="F47" i="5"/>
  <c r="F46" i="5"/>
</calcChain>
</file>

<file path=xl/sharedStrings.xml><?xml version="1.0" encoding="utf-8"?>
<sst xmlns="http://schemas.openxmlformats.org/spreadsheetml/2006/main" count="559" uniqueCount="199">
  <si>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</si>
  <si>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</si>
  <si>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</si>
  <si>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</si>
  <si>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</si>
  <si>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</si>
  <si>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</si>
  <si>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</si>
  <si>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</si>
  <si>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</si>
  <si>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</si>
  <si>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</si>
  <si>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</si>
  <si>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</si>
  <si>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</si>
  <si>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</si>
  <si>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</si>
  <si>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</si>
  <si>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</si>
  <si>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</si>
  <si>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</si>
  <si>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</si>
  <si>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</si>
  <si>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</si>
  <si>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</si>
  <si>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</si>
  <si>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</si>
  <si>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</si>
  <si>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</si>
  <si>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</si>
  <si>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</si>
  <si>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</si>
  <si>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</si>
  <si>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</si>
  <si>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</si>
  <si>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</si>
  <si>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</si>
  <si>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</si>
  <si>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</si>
  <si>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</si>
  <si>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</si>
  <si>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</si>
  <si>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</si>
  <si>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</si>
  <si>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</si>
  <si>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</si>
  <si>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</si>
  <si>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</si>
  <si>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</si>
  <si>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</si>
  <si>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</si>
  <si>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</si>
  <si>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</si>
  <si>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</si>
  <si>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</si>
  <si>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</si>
  <si>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</si>
  <si>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</si>
  <si>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</si>
  <si>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</si>
  <si>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</si>
  <si>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</si>
  <si>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</si>
  <si>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</si>
  <si>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</si>
  <si>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</si>
  <si>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</si>
  <si>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</si>
  <si>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</si>
  <si>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</si>
  <si>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</si>
  <si>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Совета сельского поселения Асавдыбашский сельсовет</t>
  </si>
  <si>
    <t xml:space="preserve">"О бюджете сельского поселения Асавдыбашский сельсовет </t>
  </si>
  <si>
    <t xml:space="preserve">Распределение бюджетных ассигнований сельского поселения Асавдыбашский сельсовет муниципального </t>
  </si>
  <si>
    <t>Администрация сельского поселения Асавдыбашский сельсовет муниципального района Янаульский район Республики Башкортостан</t>
  </si>
  <si>
    <t>Г.Д.Валеева</t>
  </si>
  <si>
    <t> 1 11 00000 00 0000 000</t>
  </si>
  <si>
    <t>в бюджет сельского поселения Асавдыбашский сельсовет муниципального района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</si>
  <si>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</si>
  <si>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</si>
  <si>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</si>
  <si>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</si>
  <si>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</si>
  <si>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</si>
  <si>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</si>
  <si>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</si>
  <si>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</si>
  <si>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</si>
  <si>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</si>
  <si>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</si>
  <si>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 xml:space="preserve">Ведомственная структура расходов бюджета сельского поселения Асавдыбашский сельсовет  </t>
  </si>
  <si>
    <t>2 02 35118 10 0000 150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</si>
  <si>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</si>
  <si>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</si>
  <si>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</si>
  <si>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</si>
  <si>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</si>
  <si>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</si>
  <si>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</si>
  <si>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</si>
  <si>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</si>
  <si>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</si>
  <si>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</si>
  <si>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</si>
  <si>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</si>
  <si>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49 0 00 00000</t>
  </si>
  <si>
    <t>49 0 01 02030</t>
  </si>
  <si>
    <t>49 0 01 02040</t>
  </si>
  <si>
    <t>49 0 01 51180</t>
  </si>
  <si>
    <t>(руб.)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</si>
  <si>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</si>
  <si>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</si>
  <si>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</si>
  <si>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</si>
  <si>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</si>
  <si>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</si>
  <si>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</si>
  <si>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</si>
  <si>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</si>
  <si>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</si>
  <si>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</si>
  <si>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</si>
  <si>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>2024 год</t>
  </si>
  <si>
    <t>Муниципальная программа «Благоустройство населенных пунктов сельского поселения Асавдыбашский сельсовет муниципального района Янаульский район Республики Башкортостан на 2022-2024 годы»</t>
  </si>
  <si>
    <t>Приложение №1 к решению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</si>
  <si>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Асавдыбашский сельсовет  муниципального района Янаульский район Республики Башкортостан"  </t>
  </si>
  <si>
    <t>49 0 00 02030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</si>
  <si>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</si>
  <si>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</si>
  <si>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</si>
  <si>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</si>
  <si>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</si>
  <si>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</si>
  <si>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самоуправления сельского поселения Асавдыбашский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</si>
  <si>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Асавдыбашский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</si>
  <si>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Асавдыбашский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</si>
  <si>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Асавдыбашский  сельсовет муниципального района Янаульский район Республики Башкортостан»</t>
  </si>
  <si>
    <t>Янаульский район Республики Башкортостан на 2023 год и на плановый период 2024 и 2025 годов</t>
  </si>
  <si>
    <t xml:space="preserve">Сумма </t>
  </si>
  <si>
    <t>Земельный налог с физических лиц обладающих земельным участком, расположенным в границах сельских поселений</t>
  </si>
  <si>
    <t>Основное мероприятие «Обеспечение деятельности органами местного самоуправления сельского поселения  Асавдыбашский  сельсовет муниципального района Янаульский район Республики Башкортостан»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</si>
  <si>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</si>
  <si>
    <t>района Янаульский район Республики Башкортостан на 2023 год  и на плановый перид 2024 и 2025 годов</t>
  </si>
  <si>
    <t>муниципального района Янаульский район Республики Башкортостан на 2023 год и на плановый 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</si>
  <si>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</si>
  <si>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района Янаульский район Республики Башкортостан на 2023 год и на плановый период 2024 и 2025 годов по разделам,</t>
  </si>
  <si>
    <t>Приложение № 4 к решению</t>
  </si>
  <si>
    <t>Прочие межбюджетные трансферты, передаваемые бюджетам сельских поселений (мероприятия  по  благоустройству территорий населенных пунктов,коммунальному  хозяйству,обеспечение мер пожарной безопасности в границах  сельских поселений)</t>
  </si>
  <si>
    <t>791 1 08 04020 01 0000 110</t>
  </si>
  <si>
    <t xml:space="preserve">182 1 01 02000 01 0000 110 </t>
  </si>
  <si>
    <t>182 1 01 02010 01 0000 110</t>
  </si>
  <si>
    <t xml:space="preserve">182 1 06 01030 10 0000 110 </t>
  </si>
  <si>
    <t>182 1 06 06033 10 0000 110</t>
  </si>
  <si>
    <t>182 1 06 06043 10 0000 110</t>
  </si>
  <si>
    <t>706 1 11 09045 10 0000 120</t>
  </si>
  <si>
    <t>791 2 02 49999 10 7404 150</t>
  </si>
  <si>
    <t xml:space="preserve">182 1 06 06000 00 0000 110 </t>
  </si>
  <si>
    <t>Изменения на 2023 год</t>
  </si>
  <si>
    <t>с учетом изменений на 2023 год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</si>
  <si>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</si>
  <si>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Культура</t>
  </si>
  <si>
    <t>0800</t>
  </si>
  <si>
    <t>0801</t>
  </si>
  <si>
    <t>42 0 00 00000</t>
  </si>
  <si>
    <t>Подпрограмма « Развитие культуры в поселении»</t>
  </si>
  <si>
    <t>42 1 00 00000</t>
  </si>
  <si>
    <t>42 1 01 00000</t>
  </si>
  <si>
    <t>Дворцы и дома культуры, другие учреждения культуры</t>
  </si>
  <si>
    <t>42 1 01 44090</t>
  </si>
  <si>
    <t>200</t>
  </si>
  <si>
    <t>Муниципальная программа  «Развитие культуры в сельском поселение Асавдыбашский сельсовет муниципального района Янаульский район Республики Башкортостан на 2023-2025 годы»</t>
  </si>
  <si>
    <t>+1 368 666,00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</si>
  <si>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</si>
  <si>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</si>
  <si>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</si>
  <si>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</si>
  <si>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</si>
  <si>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</si>
  <si>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</si>
  <si>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</si>
  <si>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</si>
  <si>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</si>
  <si>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+1 427 370,84</t>
  </si>
  <si>
    <t>Источники финансирования дефицита бюджета сельского поселения Асавдыбашский сельсовет муниципального района Янаульский район Республики Башкортостан на 2023 год</t>
  </si>
  <si>
    <t>Республики  Башкортостан на 2023 год и  на плановый</t>
  </si>
  <si>
    <t>+58 704,84</t>
  </si>
  <si>
    <t>Основное мероприятие «Культурно-досуговая деятельность»</t>
  </si>
  <si>
    <t>Подпрограмма «Развитие культуры в поселении»</t>
  </si>
  <si>
    <t xml:space="preserve">подразделам, целевым статьям (муниципальным программам и непрограммным направлениям деятельности),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</si>
  <si>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</si>
  <si>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Муниципальная программа  «Развитие культуры в сельском поселение Асавдыбашский сельсовет муниципального района Янаульский район Республики Башкортостан на 2022-2024 годы»</t>
  </si>
  <si>
    <t>Приложение № 3 к решению</t>
  </si>
  <si>
    <t>Секретарь Совета                                                                          Г.Д.Валеева</t>
  </si>
  <si>
    <t>Приложение № 5 к решению</t>
  </si>
  <si>
    <t>Приложение № 2 к решению</t>
  </si>
  <si>
    <t>Республики Башкортостан от 14 февраля  2023 г.№ 259/42</t>
  </si>
  <si>
    <t>Республики Башкортостан от 14  февраля  2023 г.№ 259/42</t>
  </si>
  <si>
    <t>Республики Башкортостан от 14  февраля 2023 г.№ 259/42</t>
  </si>
  <si>
    <t>Республики  Башкортостан от 14 февраля 2023 г. № 259/42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</si>
</sst>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8" fillId="0" borderId="0" xfId="0" applyFont="1" applyAlignment="1"/>
    <xf numFmtId="0" fontId="2" fillId="2" borderId="1" xfId="0" applyFont="1" applyFill="1" applyBorder="1"/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/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 vertical="top" wrapText="1"/>
    </xf>
    <xf numFmtId="0" fontId="14" fillId="2" borderId="0" xfId="0" applyFont="1" applyFill="1"/>
    <xf numFmtId="0" fontId="11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9"/>
  <sheetViews>
    <sheetView tabSelected="1" zoomScale="60" zoomScaleNormal="60" workbookViewId="0">
      <selection activeCell="J12" sqref="J12"/>
    </sheetView>
  </sheetViews>
  <sheetFormatPr defaultRowHeight="15" x14ac:dyDescent="0.25"/>
  <cols>
    <col min="1" max="1" width="31.7109375" customWidth="1"/>
    <col min="2" max="2" width="51.42578125" customWidth="1"/>
    <col min="3" max="3" width="16.140625" customWidth="1"/>
    <col min="4" max="4" width="15.28515625" customWidth="1"/>
    <col min="5" max="5" width="15.5703125" customWidth="1"/>
    <col min="6" max="6" width="14.28515625" customWidth="1"/>
    <col min="9" max="9" width="11.42578125" bestFit="1" customWidth="1"/>
  </cols>
  <sheetData>
    <row r="1" spans="1:6" x14ac:dyDescent="0.25">
      <c r="B1" s="36"/>
      <c r="C1" s="36"/>
    </row>
    <row r="2" spans="1:6" ht="15.75" x14ac:dyDescent="0.25">
      <c r="A2" s="1"/>
      <c r="B2" s="119" t="s">
        <v>124</v>
      </c>
      <c r="C2" s="119"/>
      <c r="D2" s="119"/>
      <c r="E2" s="119"/>
      <c r="F2" s="119"/>
    </row>
    <row r="3" spans="1:6" ht="15.75" x14ac:dyDescent="0.25">
      <c r="A3" s="1"/>
      <c r="B3" s="119" t="s">
        <v>71</v>
      </c>
      <c r="C3" s="119"/>
      <c r="D3" s="119"/>
      <c r="E3" s="119"/>
      <c r="F3" s="119"/>
    </row>
    <row r="4" spans="1:6" ht="15.75" x14ac:dyDescent="0.25">
      <c r="A4" s="1"/>
      <c r="B4" s="119" t="s">
        <v>22</v>
      </c>
      <c r="C4" s="119"/>
      <c r="D4" s="119"/>
      <c r="E4" s="119"/>
      <c r="F4" s="119"/>
    </row>
    <row r="5" spans="1:6" ht="15.75" x14ac:dyDescent="0.25">
      <c r="A5" s="1"/>
      <c r="B5" s="140" t="s">
        <v>195</v>
      </c>
      <c r="C5" s="140"/>
      <c r="D5" s="140"/>
      <c r="E5" s="140"/>
      <c r="F5" s="140"/>
    </row>
    <row r="6" spans="1:6" ht="15.75" x14ac:dyDescent="0.25">
      <c r="A6" s="1"/>
      <c r="B6" s="119" t="s">
        <v>72</v>
      </c>
      <c r="C6" s="119"/>
      <c r="D6" s="119"/>
      <c r="E6" s="119"/>
      <c r="F6" s="119"/>
    </row>
    <row r="7" spans="1:6" ht="15.75" x14ac:dyDescent="0.25">
      <c r="A7" s="1"/>
      <c r="B7" s="119" t="s">
        <v>22</v>
      </c>
      <c r="C7" s="119"/>
      <c r="D7" s="119"/>
      <c r="E7" s="119"/>
      <c r="F7" s="119"/>
    </row>
    <row r="8" spans="1:6" ht="15.75" x14ac:dyDescent="0.25">
      <c r="A8" s="1"/>
      <c r="B8" s="119" t="s">
        <v>130</v>
      </c>
      <c r="C8" s="119"/>
      <c r="D8" s="119"/>
      <c r="E8" s="119"/>
      <c r="F8" s="119"/>
    </row>
    <row r="9" spans="1:6" ht="15.75" x14ac:dyDescent="0.25">
      <c r="A9" s="1"/>
      <c r="B9" s="119" t="s">
        <v>131</v>
      </c>
      <c r="C9" s="119"/>
      <c r="D9" s="119"/>
      <c r="E9" s="119"/>
      <c r="F9" s="119"/>
    </row>
    <row r="10" spans="1:6" ht="15.75" x14ac:dyDescent="0.25">
      <c r="A10" s="1"/>
      <c r="B10" s="9"/>
      <c r="C10" s="89"/>
      <c r="D10" s="9"/>
    </row>
    <row r="11" spans="1:6" ht="18.75" x14ac:dyDescent="0.3">
      <c r="A11" s="125" t="s">
        <v>23</v>
      </c>
      <c r="B11" s="125"/>
      <c r="C11" s="125"/>
      <c r="D11" s="125"/>
      <c r="E11" s="125"/>
      <c r="F11" s="125"/>
    </row>
    <row r="12" spans="1:6" ht="18.75" x14ac:dyDescent="0.3">
      <c r="A12" s="125" t="s">
        <v>77</v>
      </c>
      <c r="B12" s="125"/>
      <c r="C12" s="125"/>
      <c r="D12" s="125"/>
      <c r="E12" s="125"/>
      <c r="F12" s="125"/>
    </row>
    <row r="13" spans="1:6" ht="18.75" x14ac:dyDescent="0.3">
      <c r="A13" s="125" t="s">
        <v>137</v>
      </c>
      <c r="B13" s="125"/>
      <c r="C13" s="125"/>
      <c r="D13" s="125"/>
      <c r="E13" s="125"/>
      <c r="F13" s="125"/>
    </row>
    <row r="14" spans="1:6" x14ac:dyDescent="0.25">
      <c r="A14" s="1"/>
      <c r="B14" s="3"/>
      <c r="C14" s="4"/>
      <c r="D14" s="1"/>
    </row>
    <row r="15" spans="1:6" x14ac:dyDescent="0.25">
      <c r="A15" s="1"/>
      <c r="B15" s="3"/>
      <c r="C15" s="4"/>
      <c r="F15" s="2" t="s">
        <v>109</v>
      </c>
    </row>
    <row r="16" spans="1:6" ht="15.75" customHeight="1" x14ac:dyDescent="0.25">
      <c r="A16" s="120" t="s">
        <v>0</v>
      </c>
      <c r="B16" s="120" t="s">
        <v>1</v>
      </c>
      <c r="C16" s="122" t="s">
        <v>157</v>
      </c>
      <c r="D16" s="121" t="s">
        <v>138</v>
      </c>
      <c r="E16" s="121"/>
      <c r="F16" s="121"/>
    </row>
    <row r="17" spans="1:12" ht="7.5" hidden="1" customHeight="1" x14ac:dyDescent="0.25">
      <c r="A17" s="120"/>
      <c r="B17" s="120"/>
      <c r="C17" s="123"/>
      <c r="D17" s="72"/>
      <c r="E17" s="72"/>
      <c r="F17" s="72"/>
    </row>
    <row r="18" spans="1:12" ht="50.25" customHeight="1" x14ac:dyDescent="0.25">
      <c r="A18" s="120"/>
      <c r="B18" s="120"/>
      <c r="C18" s="124"/>
      <c r="D18" s="81" t="s">
        <v>158</v>
      </c>
      <c r="E18" s="81" t="s">
        <v>122</v>
      </c>
      <c r="F18" s="81" t="s">
        <v>132</v>
      </c>
    </row>
    <row r="19" spans="1:12" ht="15.75" x14ac:dyDescent="0.25">
      <c r="A19" s="10"/>
      <c r="B19" s="40" t="s">
        <v>3</v>
      </c>
      <c r="C19" s="40"/>
      <c r="D19" s="52">
        <f>D20+D33</f>
        <v>4222400</v>
      </c>
      <c r="E19" s="52">
        <f>E20+E33</f>
        <v>3928400</v>
      </c>
      <c r="F19" s="52">
        <f>F20+F33</f>
        <v>3954400</v>
      </c>
    </row>
    <row r="20" spans="1:12" ht="20.25" customHeight="1" x14ac:dyDescent="0.25">
      <c r="A20" s="39" t="s">
        <v>4</v>
      </c>
      <c r="B20" s="40" t="s">
        <v>5</v>
      </c>
      <c r="C20" s="40"/>
      <c r="D20" s="52">
        <f>D21+D24+D29+D31</f>
        <v>193000</v>
      </c>
      <c r="E20" s="52">
        <f>E21+E24+E29+E31</f>
        <v>193000</v>
      </c>
      <c r="F20" s="52">
        <f>F21+F24+F29+F31</f>
        <v>194000</v>
      </c>
    </row>
    <row r="21" spans="1:12" ht="21.75" customHeight="1" x14ac:dyDescent="0.25">
      <c r="A21" s="39" t="s">
        <v>6</v>
      </c>
      <c r="B21" s="40" t="s">
        <v>7</v>
      </c>
      <c r="C21" s="40"/>
      <c r="D21" s="52">
        <f t="shared" ref="D21:F22" si="0">D22</f>
        <v>6000</v>
      </c>
      <c r="E21" s="52">
        <f t="shared" si="0"/>
        <v>6000</v>
      </c>
      <c r="F21" s="52">
        <f t="shared" si="0"/>
        <v>6000</v>
      </c>
    </row>
    <row r="22" spans="1:12" ht="33.75" customHeight="1" x14ac:dyDescent="0.25">
      <c r="A22" s="10" t="s">
        <v>149</v>
      </c>
      <c r="B22" s="15" t="s">
        <v>8</v>
      </c>
      <c r="C22" s="15"/>
      <c r="D22" s="53">
        <f t="shared" si="0"/>
        <v>6000</v>
      </c>
      <c r="E22" s="53">
        <f t="shared" si="0"/>
        <v>6000</v>
      </c>
      <c r="F22" s="53">
        <f t="shared" si="0"/>
        <v>6000</v>
      </c>
    </row>
    <row r="23" spans="1:12" ht="83.25" customHeight="1" x14ac:dyDescent="0.25">
      <c r="A23" s="10" t="s">
        <v>150</v>
      </c>
      <c r="B23" s="10" t="s">
        <v>9</v>
      </c>
      <c r="C23" s="10"/>
      <c r="D23" s="67">
        <v>6000</v>
      </c>
      <c r="E23" s="53">
        <v>6000</v>
      </c>
      <c r="F23" s="53">
        <v>6000</v>
      </c>
    </row>
    <row r="24" spans="1:12" ht="24" customHeight="1" x14ac:dyDescent="0.25">
      <c r="A24" s="39" t="s">
        <v>10</v>
      </c>
      <c r="B24" s="40" t="s">
        <v>11</v>
      </c>
      <c r="C24" s="40"/>
      <c r="D24" s="52">
        <f>D25+D26</f>
        <v>176000</v>
      </c>
      <c r="E24" s="52">
        <f>E25+E26</f>
        <v>176000</v>
      </c>
      <c r="F24" s="52">
        <f>F25+F26</f>
        <v>177000</v>
      </c>
    </row>
    <row r="25" spans="1:12" ht="51" customHeight="1" x14ac:dyDescent="0.25">
      <c r="A25" s="10" t="s">
        <v>151</v>
      </c>
      <c r="B25" s="15" t="s">
        <v>12</v>
      </c>
      <c r="C25" s="15"/>
      <c r="D25" s="67">
        <v>25000</v>
      </c>
      <c r="E25" s="53">
        <v>25000</v>
      </c>
      <c r="F25" s="53">
        <v>26000</v>
      </c>
    </row>
    <row r="26" spans="1:12" ht="19.5" customHeight="1" x14ac:dyDescent="0.25">
      <c r="A26" s="10" t="s">
        <v>156</v>
      </c>
      <c r="B26" s="15" t="s">
        <v>13</v>
      </c>
      <c r="C26" s="15"/>
      <c r="D26" s="53">
        <f>D27+D28</f>
        <v>151000</v>
      </c>
      <c r="E26" s="53">
        <f>E27+E28</f>
        <v>151000</v>
      </c>
      <c r="F26" s="53">
        <f>F27+F28</f>
        <v>151000</v>
      </c>
    </row>
    <row r="27" spans="1:12" ht="34.5" customHeight="1" x14ac:dyDescent="0.25">
      <c r="A27" s="10" t="s">
        <v>152</v>
      </c>
      <c r="B27" s="15" t="s">
        <v>14</v>
      </c>
      <c r="C27" s="15"/>
      <c r="D27" s="67">
        <v>70000</v>
      </c>
      <c r="E27" s="53">
        <v>70000</v>
      </c>
      <c r="F27" s="53">
        <v>70000</v>
      </c>
    </row>
    <row r="28" spans="1:12" ht="34.5" customHeight="1" x14ac:dyDescent="0.25">
      <c r="A28" s="10" t="s">
        <v>153</v>
      </c>
      <c r="B28" s="15" t="s">
        <v>139</v>
      </c>
      <c r="C28" s="15"/>
      <c r="D28" s="67">
        <v>81000</v>
      </c>
      <c r="E28" s="53">
        <v>81000</v>
      </c>
      <c r="F28" s="53">
        <v>81000</v>
      </c>
      <c r="H28" s="85"/>
      <c r="I28" s="86"/>
      <c r="J28" s="87"/>
      <c r="K28" s="88"/>
      <c r="L28" s="88"/>
    </row>
    <row r="29" spans="1:12" ht="25.5" customHeight="1" x14ac:dyDescent="0.25">
      <c r="A29" s="39" t="s">
        <v>15</v>
      </c>
      <c r="B29" s="39" t="s">
        <v>16</v>
      </c>
      <c r="C29" s="39"/>
      <c r="D29" s="52">
        <f>D30</f>
        <v>1000</v>
      </c>
      <c r="E29" s="52">
        <f>E30</f>
        <v>1000</v>
      </c>
      <c r="F29" s="52">
        <f>F30</f>
        <v>1000</v>
      </c>
    </row>
    <row r="30" spans="1:12" ht="65.25" customHeight="1" x14ac:dyDescent="0.25">
      <c r="A30" s="10" t="s">
        <v>148</v>
      </c>
      <c r="B30" s="15" t="s">
        <v>17</v>
      </c>
      <c r="C30" s="15"/>
      <c r="D30" s="67">
        <v>1000</v>
      </c>
      <c r="E30" s="53">
        <v>1000</v>
      </c>
      <c r="F30" s="53">
        <v>1000</v>
      </c>
    </row>
    <row r="31" spans="1:12" ht="69" customHeight="1" x14ac:dyDescent="0.25">
      <c r="A31" s="39" t="s">
        <v>76</v>
      </c>
      <c r="B31" s="40" t="s">
        <v>18</v>
      </c>
      <c r="C31" s="40"/>
      <c r="D31" s="52">
        <f>D32</f>
        <v>10000</v>
      </c>
      <c r="E31" s="52">
        <f>E32</f>
        <v>10000</v>
      </c>
      <c r="F31" s="52">
        <f>F32</f>
        <v>10000</v>
      </c>
    </row>
    <row r="32" spans="1:12" ht="102.75" customHeight="1" x14ac:dyDescent="0.25">
      <c r="A32" s="66" t="s">
        <v>154</v>
      </c>
      <c r="B32" s="15" t="s">
        <v>159</v>
      </c>
      <c r="C32" s="15"/>
      <c r="D32" s="67">
        <v>10000</v>
      </c>
      <c r="E32" s="53">
        <v>10000</v>
      </c>
      <c r="F32" s="53">
        <v>10000</v>
      </c>
      <c r="I32" s="59"/>
    </row>
    <row r="33" spans="1:6" ht="21.75" customHeight="1" x14ac:dyDescent="0.25">
      <c r="A33" s="39" t="s">
        <v>19</v>
      </c>
      <c r="B33" s="40" t="s">
        <v>20</v>
      </c>
      <c r="C33" s="40"/>
      <c r="D33" s="52">
        <f>D34+D35+D36</f>
        <v>4029400</v>
      </c>
      <c r="E33" s="52">
        <f>E34+E35</f>
        <v>3735400</v>
      </c>
      <c r="F33" s="52">
        <f>F34+F35</f>
        <v>3760400</v>
      </c>
    </row>
    <row r="34" spans="1:6" ht="35.25" customHeight="1" x14ac:dyDescent="0.25">
      <c r="A34" s="10" t="s">
        <v>94</v>
      </c>
      <c r="B34" s="15" t="s">
        <v>95</v>
      </c>
      <c r="C34" s="15"/>
      <c r="D34" s="53">
        <v>3403000</v>
      </c>
      <c r="E34" s="53">
        <v>3603000</v>
      </c>
      <c r="F34" s="53">
        <v>3626000</v>
      </c>
    </row>
    <row r="35" spans="1:6" ht="54" customHeight="1" x14ac:dyDescent="0.25">
      <c r="A35" s="10" t="s">
        <v>91</v>
      </c>
      <c r="B35" s="15" t="s">
        <v>21</v>
      </c>
      <c r="C35" s="15"/>
      <c r="D35" s="53">
        <v>126400</v>
      </c>
      <c r="E35" s="53">
        <v>132400</v>
      </c>
      <c r="F35" s="53">
        <v>134400</v>
      </c>
    </row>
    <row r="36" spans="1:6" ht="66.75" customHeight="1" x14ac:dyDescent="0.25">
      <c r="A36" s="10" t="s">
        <v>155</v>
      </c>
      <c r="B36" s="15" t="s">
        <v>147</v>
      </c>
      <c r="C36" s="15"/>
      <c r="D36" s="53">
        <v>500000</v>
      </c>
      <c r="E36" s="82">
        <v>0</v>
      </c>
      <c r="F36" s="82">
        <v>0</v>
      </c>
    </row>
    <row r="39" spans="1:6" x14ac:dyDescent="0.25">
      <c r="A39" s="44" t="s">
        <v>24</v>
      </c>
      <c r="D39" s="71" t="s">
        <v>75</v>
      </c>
    </row>
  </sheetData>
  <mergeCells count="15">
    <mergeCell ref="B2:F2"/>
    <mergeCell ref="A16:A18"/>
    <mergeCell ref="B16:B18"/>
    <mergeCell ref="D16:F16"/>
    <mergeCell ref="B3:F3"/>
    <mergeCell ref="B4:F4"/>
    <mergeCell ref="B5:F5"/>
    <mergeCell ref="B6:F6"/>
    <mergeCell ref="B7:F7"/>
    <mergeCell ref="B8:F8"/>
    <mergeCell ref="B9:F9"/>
    <mergeCell ref="C16:C18"/>
    <mergeCell ref="A11:F11"/>
    <mergeCell ref="A12:F12"/>
    <mergeCell ref="A13:F13"/>
  </mergeCells>
  <pageMargins left="0.9055118110236221" right="0.11811023622047245" top="0.74803149606299213" bottom="0.74803149606299213" header="0.31496062992125984" footer="0.31496062992125984"/>
  <pageSetup paperSize="9" scale="46" fitToHeight="0" orientation="portrait" verticalDpi="180" r:id="rId1"/>
  <headerFooter>
    <oddHeader>&amp;C11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2"/>
  <sheetViews>
    <sheetView view="pageBreakPreview" zoomScale="80" zoomScaleNormal="70" zoomScaleSheetLayoutView="80" workbookViewId="0">
      <selection activeCell="H20" sqref="H20"/>
    </sheetView>
  </sheetViews>
  <sheetFormatPr defaultRowHeight="15" x14ac:dyDescent="0.25"/>
  <cols>
    <col min="1" max="1" width="23.42578125" style="20" customWidth="1"/>
    <col min="2" max="2" width="7.85546875" style="20" customWidth="1"/>
    <col min="3" max="3" width="13.7109375" style="20" customWidth="1"/>
    <col min="4" max="4" width="7.28515625" style="20" customWidth="1"/>
    <col min="5" max="5" width="13.7109375" style="20" customWidth="1"/>
    <col min="6" max="6" width="12.7109375" style="20" customWidth="1"/>
    <col min="7" max="7" width="15.140625" customWidth="1"/>
    <col min="8" max="8" width="13.7109375" customWidth="1"/>
  </cols>
  <sheetData>
    <row r="1" spans="1:8" x14ac:dyDescent="0.25">
      <c r="D1" s="38"/>
      <c r="E1" s="38"/>
      <c r="F1" s="38"/>
      <c r="H1" s="75" t="s">
        <v>194</v>
      </c>
    </row>
    <row r="2" spans="1:8" x14ac:dyDescent="0.25">
      <c r="D2" s="38"/>
      <c r="E2" s="38"/>
      <c r="F2" s="38"/>
      <c r="H2" s="75" t="s">
        <v>71</v>
      </c>
    </row>
    <row r="3" spans="1:8" x14ac:dyDescent="0.25">
      <c r="D3" s="38"/>
      <c r="E3" s="38"/>
      <c r="F3" s="38"/>
      <c r="H3" s="75" t="s">
        <v>22</v>
      </c>
    </row>
    <row r="4" spans="1:8" x14ac:dyDescent="0.25">
      <c r="D4" s="38"/>
      <c r="E4" s="38"/>
      <c r="F4" s="38"/>
      <c r="H4" s="111" t="s">
        <v>196</v>
      </c>
    </row>
    <row r="5" spans="1:8" x14ac:dyDescent="0.25">
      <c r="D5" s="38"/>
      <c r="E5" s="38"/>
      <c r="F5" s="38"/>
      <c r="H5" s="75" t="s">
        <v>72</v>
      </c>
    </row>
    <row r="6" spans="1:8" ht="15.75" customHeight="1" x14ac:dyDescent="0.25">
      <c r="D6" s="38"/>
      <c r="E6" s="38"/>
      <c r="F6" s="38"/>
      <c r="H6" s="75" t="s">
        <v>22</v>
      </c>
    </row>
    <row r="7" spans="1:8" x14ac:dyDescent="0.25">
      <c r="D7" s="38"/>
      <c r="E7" s="38"/>
      <c r="F7" s="38"/>
      <c r="H7" s="75" t="s">
        <v>130</v>
      </c>
    </row>
    <row r="8" spans="1:8" x14ac:dyDescent="0.25">
      <c r="D8" s="38"/>
      <c r="E8" s="38"/>
      <c r="F8" s="38"/>
      <c r="H8" s="75" t="s">
        <v>131</v>
      </c>
    </row>
    <row r="10" spans="1:8" ht="15.75" x14ac:dyDescent="0.25">
      <c r="A10" s="126" t="s">
        <v>73</v>
      </c>
      <c r="B10" s="126"/>
      <c r="C10" s="126"/>
      <c r="D10" s="126"/>
      <c r="E10" s="126"/>
      <c r="F10" s="126"/>
      <c r="G10" s="126"/>
      <c r="H10" s="126"/>
    </row>
    <row r="11" spans="1:8" ht="15.75" x14ac:dyDescent="0.25">
      <c r="A11" s="126" t="s">
        <v>145</v>
      </c>
      <c r="B11" s="126"/>
      <c r="C11" s="126"/>
      <c r="D11" s="126"/>
      <c r="E11" s="126"/>
      <c r="F11" s="126"/>
      <c r="G11" s="126"/>
      <c r="H11" s="126"/>
    </row>
    <row r="12" spans="1:8" ht="15.75" x14ac:dyDescent="0.25">
      <c r="A12" s="126" t="s">
        <v>188</v>
      </c>
      <c r="B12" s="126"/>
      <c r="C12" s="126"/>
      <c r="D12" s="126"/>
      <c r="E12" s="126"/>
      <c r="F12" s="126"/>
      <c r="G12" s="126"/>
      <c r="H12" s="126"/>
    </row>
    <row r="13" spans="1:8" ht="15.75" x14ac:dyDescent="0.25">
      <c r="A13" s="126" t="s">
        <v>68</v>
      </c>
      <c r="B13" s="126"/>
      <c r="C13" s="126"/>
      <c r="D13" s="126"/>
      <c r="E13" s="126"/>
      <c r="F13" s="126"/>
      <c r="G13" s="126"/>
      <c r="H13" s="126"/>
    </row>
    <row r="14" spans="1:8" x14ac:dyDescent="0.25">
      <c r="A14" s="21"/>
      <c r="B14" s="21"/>
      <c r="C14" s="21"/>
      <c r="D14" s="21"/>
      <c r="E14" s="21"/>
      <c r="F14" s="21"/>
    </row>
    <row r="15" spans="1:8" x14ac:dyDescent="0.25">
      <c r="F15" s="127"/>
      <c r="G15" s="127"/>
      <c r="H15" s="2" t="s">
        <v>109</v>
      </c>
    </row>
    <row r="16" spans="1:8" x14ac:dyDescent="0.25">
      <c r="A16" s="128" t="s">
        <v>25</v>
      </c>
      <c r="B16" s="128" t="s">
        <v>26</v>
      </c>
      <c r="C16" s="128" t="s">
        <v>27</v>
      </c>
      <c r="D16" s="128" t="s">
        <v>28</v>
      </c>
      <c r="E16" s="129" t="s">
        <v>157</v>
      </c>
      <c r="F16" s="128" t="s">
        <v>2</v>
      </c>
      <c r="G16" s="128"/>
      <c r="H16" s="128"/>
    </row>
    <row r="17" spans="1:8" ht="48" customHeight="1" x14ac:dyDescent="0.25">
      <c r="A17" s="128"/>
      <c r="B17" s="128"/>
      <c r="C17" s="128"/>
      <c r="D17" s="128"/>
      <c r="E17" s="130"/>
      <c r="F17" s="64" t="s">
        <v>158</v>
      </c>
      <c r="G17" s="69" t="s">
        <v>122</v>
      </c>
      <c r="H17" s="69" t="s">
        <v>132</v>
      </c>
    </row>
    <row r="18" spans="1:8" ht="29.25" x14ac:dyDescent="0.25">
      <c r="A18" s="23" t="s">
        <v>3</v>
      </c>
      <c r="B18" s="22"/>
      <c r="C18" s="22"/>
      <c r="D18" s="22"/>
      <c r="E18" s="103" t="s">
        <v>182</v>
      </c>
      <c r="F18" s="54">
        <f>F19+F38+F46+F53+F60+F71+F78</f>
        <v>5649770.8399999999</v>
      </c>
      <c r="G18" s="54">
        <f>G19+G38+G60+G84</f>
        <v>3928400</v>
      </c>
      <c r="H18" s="54">
        <f>H19+H38+H60+H84</f>
        <v>3954400</v>
      </c>
    </row>
    <row r="19" spans="1:8" ht="34.5" customHeight="1" x14ac:dyDescent="0.25">
      <c r="A19" s="24" t="s">
        <v>29</v>
      </c>
      <c r="B19" s="25" t="s">
        <v>80</v>
      </c>
      <c r="C19" s="22"/>
      <c r="D19" s="22"/>
      <c r="E19" s="90"/>
      <c r="F19" s="54">
        <f>F20+F26+F34</f>
        <v>2084700</v>
      </c>
      <c r="G19" s="54">
        <f>G20+G26+G34</f>
        <v>2148200</v>
      </c>
      <c r="H19" s="54">
        <f>H20+H26+H34</f>
        <v>2149000</v>
      </c>
    </row>
    <row r="20" spans="1:8" ht="88.5" customHeight="1" x14ac:dyDescent="0.25">
      <c r="A20" s="26" t="s">
        <v>30</v>
      </c>
      <c r="B20" s="27" t="s">
        <v>81</v>
      </c>
      <c r="C20" s="22"/>
      <c r="D20" s="22"/>
      <c r="E20" s="90"/>
      <c r="F20" s="55">
        <f>F21</f>
        <v>750059</v>
      </c>
      <c r="G20" s="55">
        <f>G21</f>
        <v>750059</v>
      </c>
      <c r="H20" s="55">
        <f>H21</f>
        <v>750059</v>
      </c>
    </row>
    <row r="21" spans="1:8" ht="207" customHeight="1" x14ac:dyDescent="0.25">
      <c r="A21" s="26" t="s">
        <v>133</v>
      </c>
      <c r="B21" s="27" t="s">
        <v>81</v>
      </c>
      <c r="C21" s="28" t="s">
        <v>105</v>
      </c>
      <c r="D21" s="28"/>
      <c r="E21" s="28"/>
      <c r="F21" s="55">
        <f>F24</f>
        <v>750059</v>
      </c>
      <c r="G21" s="55">
        <f>G24</f>
        <v>750059</v>
      </c>
      <c r="H21" s="55">
        <f>H24</f>
        <v>750059</v>
      </c>
    </row>
    <row r="22" spans="1:8" ht="137.25" customHeight="1" x14ac:dyDescent="0.25">
      <c r="A22" s="26" t="s">
        <v>125</v>
      </c>
      <c r="B22" s="27" t="s">
        <v>81</v>
      </c>
      <c r="C22" s="28" t="s">
        <v>105</v>
      </c>
      <c r="D22" s="28"/>
      <c r="E22" s="28"/>
      <c r="F22" s="55">
        <f>F25</f>
        <v>750059</v>
      </c>
      <c r="G22" s="55">
        <f>G21</f>
        <v>750059</v>
      </c>
      <c r="H22" s="55">
        <f>H21</f>
        <v>750059</v>
      </c>
    </row>
    <row r="23" spans="1:8" ht="123.75" customHeight="1" x14ac:dyDescent="0.25">
      <c r="A23" s="26" t="s">
        <v>136</v>
      </c>
      <c r="B23" s="27" t="s">
        <v>81</v>
      </c>
      <c r="C23" s="28" t="s">
        <v>127</v>
      </c>
      <c r="D23" s="28"/>
      <c r="E23" s="28"/>
      <c r="F23" s="55">
        <f>F25</f>
        <v>750059</v>
      </c>
      <c r="G23" s="55">
        <f>G21</f>
        <v>750059</v>
      </c>
      <c r="H23" s="55">
        <f>H21</f>
        <v>750059</v>
      </c>
    </row>
    <row r="24" spans="1:8" ht="31.5" customHeight="1" x14ac:dyDescent="0.25">
      <c r="A24" s="26" t="s">
        <v>128</v>
      </c>
      <c r="B24" s="27" t="s">
        <v>81</v>
      </c>
      <c r="C24" s="28" t="s">
        <v>106</v>
      </c>
      <c r="D24" s="28"/>
      <c r="E24" s="28"/>
      <c r="F24" s="55">
        <f>F25</f>
        <v>750059</v>
      </c>
      <c r="G24" s="55">
        <f>G25</f>
        <v>750059</v>
      </c>
      <c r="H24" s="55">
        <f>H25</f>
        <v>750059</v>
      </c>
    </row>
    <row r="25" spans="1:8" ht="106.5" customHeight="1" x14ac:dyDescent="0.25">
      <c r="A25" s="41" t="s">
        <v>33</v>
      </c>
      <c r="B25" s="27" t="s">
        <v>81</v>
      </c>
      <c r="C25" s="28" t="s">
        <v>126</v>
      </c>
      <c r="D25" s="28">
        <v>100</v>
      </c>
      <c r="E25" s="28"/>
      <c r="F25" s="55">
        <v>750059</v>
      </c>
      <c r="G25" s="55">
        <v>750059</v>
      </c>
      <c r="H25" s="55">
        <v>750059</v>
      </c>
    </row>
    <row r="26" spans="1:8" ht="96.75" customHeight="1" x14ac:dyDescent="0.25">
      <c r="A26" s="26" t="s">
        <v>34</v>
      </c>
      <c r="B26" s="27" t="s">
        <v>82</v>
      </c>
      <c r="C26" s="28"/>
      <c r="D26" s="28"/>
      <c r="E26" s="28"/>
      <c r="F26" s="55">
        <f>F27</f>
        <v>1324641</v>
      </c>
      <c r="G26" s="55">
        <f>G27</f>
        <v>1388141</v>
      </c>
      <c r="H26" s="55">
        <f>H27</f>
        <v>1388941</v>
      </c>
    </row>
    <row r="27" spans="1:8" ht="123.75" customHeight="1" x14ac:dyDescent="0.25">
      <c r="A27" s="26" t="s">
        <v>133</v>
      </c>
      <c r="B27" s="27" t="s">
        <v>82</v>
      </c>
      <c r="C27" s="28" t="s">
        <v>105</v>
      </c>
      <c r="D27" s="28"/>
      <c r="E27" s="28"/>
      <c r="F27" s="55">
        <f>F30</f>
        <v>1324641</v>
      </c>
      <c r="G27" s="55">
        <f>G30</f>
        <v>1388141</v>
      </c>
      <c r="H27" s="55">
        <f>H30</f>
        <v>1388941</v>
      </c>
    </row>
    <row r="28" spans="1:8" ht="137.25" customHeight="1" x14ac:dyDescent="0.25">
      <c r="A28" s="26" t="s">
        <v>125</v>
      </c>
      <c r="B28" s="27" t="s">
        <v>82</v>
      </c>
      <c r="C28" s="28" t="s">
        <v>105</v>
      </c>
      <c r="D28" s="28"/>
      <c r="E28" s="28"/>
      <c r="F28" s="55">
        <f>F31</f>
        <v>824729</v>
      </c>
      <c r="G28" s="55">
        <f>G27</f>
        <v>1388141</v>
      </c>
      <c r="H28" s="55">
        <f>H27</f>
        <v>1388941</v>
      </c>
    </row>
    <row r="29" spans="1:8" ht="122.25" customHeight="1" x14ac:dyDescent="0.25">
      <c r="A29" s="26" t="s">
        <v>140</v>
      </c>
      <c r="B29" s="27" t="s">
        <v>82</v>
      </c>
      <c r="C29" s="28" t="s">
        <v>127</v>
      </c>
      <c r="D29" s="28"/>
      <c r="E29" s="28"/>
      <c r="F29" s="55">
        <f>F31</f>
        <v>824729</v>
      </c>
      <c r="G29" s="55">
        <f>G27</f>
        <v>1388141</v>
      </c>
      <c r="H29" s="55">
        <f>H27</f>
        <v>1388941</v>
      </c>
    </row>
    <row r="30" spans="1:8" ht="30.75" customHeight="1" x14ac:dyDescent="0.25">
      <c r="A30" s="41" t="s">
        <v>129</v>
      </c>
      <c r="B30" s="27" t="s">
        <v>82</v>
      </c>
      <c r="C30" s="28" t="s">
        <v>107</v>
      </c>
      <c r="D30" s="28"/>
      <c r="E30" s="28"/>
      <c r="F30" s="55">
        <f>F31+F32+F33</f>
        <v>1324641</v>
      </c>
      <c r="G30" s="55">
        <f>G31+G32+G33</f>
        <v>1388141</v>
      </c>
      <c r="H30" s="55">
        <f>H31+H32+H33</f>
        <v>1388941</v>
      </c>
    </row>
    <row r="31" spans="1:8" ht="178.5" customHeight="1" x14ac:dyDescent="0.25">
      <c r="A31" s="26" t="s">
        <v>33</v>
      </c>
      <c r="B31" s="27" t="s">
        <v>82</v>
      </c>
      <c r="C31" s="28" t="s">
        <v>107</v>
      </c>
      <c r="D31" s="28">
        <v>100</v>
      </c>
      <c r="E31" s="28"/>
      <c r="F31" s="55">
        <v>824729</v>
      </c>
      <c r="G31" s="55">
        <v>814729</v>
      </c>
      <c r="H31" s="55">
        <v>814729</v>
      </c>
    </row>
    <row r="32" spans="1:8" ht="57" customHeight="1" x14ac:dyDescent="0.25">
      <c r="A32" s="26" t="s">
        <v>35</v>
      </c>
      <c r="B32" s="27" t="s">
        <v>82</v>
      </c>
      <c r="C32" s="28" t="s">
        <v>107</v>
      </c>
      <c r="D32" s="28">
        <v>200</v>
      </c>
      <c r="E32" s="28"/>
      <c r="F32" s="55">
        <v>487812</v>
      </c>
      <c r="G32" s="55">
        <v>561312</v>
      </c>
      <c r="H32" s="55">
        <v>562112</v>
      </c>
    </row>
    <row r="33" spans="1:8" ht="30" x14ac:dyDescent="0.25">
      <c r="A33" s="26" t="s">
        <v>36</v>
      </c>
      <c r="B33" s="27" t="s">
        <v>82</v>
      </c>
      <c r="C33" s="28" t="s">
        <v>107</v>
      </c>
      <c r="D33" s="28">
        <v>800</v>
      </c>
      <c r="E33" s="28"/>
      <c r="F33" s="55">
        <v>12100</v>
      </c>
      <c r="G33" s="55">
        <v>12100</v>
      </c>
      <c r="H33" s="55">
        <v>12100</v>
      </c>
    </row>
    <row r="34" spans="1:8" x14ac:dyDescent="0.25">
      <c r="A34" s="24" t="s">
        <v>37</v>
      </c>
      <c r="B34" s="25" t="s">
        <v>83</v>
      </c>
      <c r="C34" s="60"/>
      <c r="D34" s="60"/>
      <c r="E34" s="60"/>
      <c r="F34" s="54">
        <f t="shared" ref="F34:H36" si="0">F35</f>
        <v>10000</v>
      </c>
      <c r="G34" s="55">
        <f t="shared" si="0"/>
        <v>10000</v>
      </c>
      <c r="H34" s="55">
        <f t="shared" si="0"/>
        <v>10000</v>
      </c>
    </row>
    <row r="35" spans="1:8" ht="30" x14ac:dyDescent="0.25">
      <c r="A35" s="29" t="s">
        <v>31</v>
      </c>
      <c r="B35" s="27" t="s">
        <v>83</v>
      </c>
      <c r="C35" s="28" t="s">
        <v>32</v>
      </c>
      <c r="D35" s="28"/>
      <c r="E35" s="28"/>
      <c r="F35" s="55">
        <f t="shared" si="0"/>
        <v>10000</v>
      </c>
      <c r="G35" s="55">
        <f t="shared" si="0"/>
        <v>10000</v>
      </c>
      <c r="H35" s="55">
        <f t="shared" si="0"/>
        <v>10000</v>
      </c>
    </row>
    <row r="36" spans="1:8" ht="30" x14ac:dyDescent="0.25">
      <c r="A36" s="26" t="s">
        <v>38</v>
      </c>
      <c r="B36" s="27" t="s">
        <v>83</v>
      </c>
      <c r="C36" s="28" t="s">
        <v>39</v>
      </c>
      <c r="D36" s="28"/>
      <c r="E36" s="28"/>
      <c r="F36" s="55">
        <f t="shared" si="0"/>
        <v>10000</v>
      </c>
      <c r="G36" s="55">
        <f t="shared" si="0"/>
        <v>10000</v>
      </c>
      <c r="H36" s="55">
        <f t="shared" si="0"/>
        <v>10000</v>
      </c>
    </row>
    <row r="37" spans="1:8" ht="30" x14ac:dyDescent="0.25">
      <c r="A37" s="26" t="s">
        <v>36</v>
      </c>
      <c r="B37" s="27" t="s">
        <v>83</v>
      </c>
      <c r="C37" s="28" t="s">
        <v>39</v>
      </c>
      <c r="D37" s="28">
        <v>800</v>
      </c>
      <c r="E37" s="28"/>
      <c r="F37" s="55">
        <v>10000</v>
      </c>
      <c r="G37" s="55">
        <v>10000</v>
      </c>
      <c r="H37" s="55">
        <v>10000</v>
      </c>
    </row>
    <row r="38" spans="1:8" ht="21.75" customHeight="1" x14ac:dyDescent="0.25">
      <c r="A38" s="24" t="s">
        <v>40</v>
      </c>
      <c r="B38" s="25" t="s">
        <v>84</v>
      </c>
      <c r="C38" s="22"/>
      <c r="D38" s="22"/>
      <c r="E38" s="90"/>
      <c r="F38" s="54">
        <f t="shared" ref="F38:H39" si="1">F39</f>
        <v>126400</v>
      </c>
      <c r="G38" s="54">
        <f t="shared" si="1"/>
        <v>132400</v>
      </c>
      <c r="H38" s="54">
        <f t="shared" si="1"/>
        <v>134400</v>
      </c>
    </row>
    <row r="39" spans="1:8" ht="45" x14ac:dyDescent="0.25">
      <c r="A39" s="26" t="s">
        <v>41</v>
      </c>
      <c r="B39" s="27" t="s">
        <v>85</v>
      </c>
      <c r="C39" s="22"/>
      <c r="D39" s="22"/>
      <c r="E39" s="90"/>
      <c r="F39" s="55">
        <f t="shared" si="1"/>
        <v>126400</v>
      </c>
      <c r="G39" s="55">
        <f t="shared" si="1"/>
        <v>132400</v>
      </c>
      <c r="H39" s="55">
        <f t="shared" si="1"/>
        <v>134400</v>
      </c>
    </row>
    <row r="40" spans="1:8" ht="208.5" customHeight="1" x14ac:dyDescent="0.25">
      <c r="A40" s="26" t="s">
        <v>133</v>
      </c>
      <c r="B40" s="27" t="s">
        <v>85</v>
      </c>
      <c r="C40" s="50" t="s">
        <v>105</v>
      </c>
      <c r="D40" s="22"/>
      <c r="E40" s="90"/>
      <c r="F40" s="55">
        <f>F43</f>
        <v>126400</v>
      </c>
      <c r="G40" s="55">
        <f>G43</f>
        <v>132400</v>
      </c>
      <c r="H40" s="55">
        <f>H43</f>
        <v>134400</v>
      </c>
    </row>
    <row r="41" spans="1:8" ht="135.75" customHeight="1" x14ac:dyDescent="0.25">
      <c r="A41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Асавдыбашский сельсовет  муниципального района Янаульский район Республики Башкортостан"  </v>
      </c>
      <c r="B41" s="27" t="s">
        <v>85</v>
      </c>
      <c r="C41" s="63" t="str">
        <f>C40</f>
        <v>49 0 00 00000</v>
      </c>
      <c r="D41" s="63"/>
      <c r="E41" s="90"/>
      <c r="F41" s="55">
        <f>F40</f>
        <v>126400</v>
      </c>
      <c r="G41" s="55">
        <f>G40</f>
        <v>132400</v>
      </c>
      <c r="H41" s="55">
        <f>H40</f>
        <v>134400</v>
      </c>
    </row>
    <row r="42" spans="1:8" ht="104.25" customHeight="1" x14ac:dyDescent="0.25">
      <c r="A42" s="26" t="str">
        <f>A23</f>
        <v>Основное мероприятие «Обеспечение деятельности органов местного самоуправления сельского поселения  Асавдыбашский  сельсовет муниципального района Янаульский район Республики Башкортостан»</v>
      </c>
      <c r="B42" s="27" t="s">
        <v>85</v>
      </c>
      <c r="C42" s="63" t="s">
        <v>127</v>
      </c>
      <c r="D42" s="63"/>
      <c r="E42" s="90"/>
      <c r="F42" s="55">
        <f>F40</f>
        <v>126400</v>
      </c>
      <c r="G42" s="55">
        <f>G40</f>
        <v>132400</v>
      </c>
      <c r="H42" s="55">
        <f>H40</f>
        <v>134400</v>
      </c>
    </row>
    <row r="43" spans="1:8" ht="90" x14ac:dyDescent="0.25">
      <c r="A43" s="26" t="s">
        <v>93</v>
      </c>
      <c r="B43" s="27" t="s">
        <v>85</v>
      </c>
      <c r="C43" s="28" t="s">
        <v>108</v>
      </c>
      <c r="D43" s="28"/>
      <c r="E43" s="28"/>
      <c r="F43" s="55">
        <f>F44+F45</f>
        <v>126400</v>
      </c>
      <c r="G43" s="55">
        <f>G44+G45</f>
        <v>132400</v>
      </c>
      <c r="H43" s="55">
        <f>H44+H45</f>
        <v>134400</v>
      </c>
    </row>
    <row r="44" spans="1:8" ht="104.25" customHeight="1" x14ac:dyDescent="0.25">
      <c r="A44" s="26" t="s">
        <v>33</v>
      </c>
      <c r="B44" s="27" t="s">
        <v>85</v>
      </c>
      <c r="C44" s="28" t="s">
        <v>108</v>
      </c>
      <c r="D44" s="28">
        <v>100</v>
      </c>
      <c r="E44" s="28"/>
      <c r="F44" s="55">
        <v>116400</v>
      </c>
      <c r="G44" s="55">
        <v>116400</v>
      </c>
      <c r="H44" s="55">
        <v>116400</v>
      </c>
    </row>
    <row r="45" spans="1:8" ht="45" customHeight="1" x14ac:dyDescent="0.25">
      <c r="A45" s="26" t="s">
        <v>35</v>
      </c>
      <c r="B45" s="27" t="s">
        <v>85</v>
      </c>
      <c r="C45" s="28" t="s">
        <v>108</v>
      </c>
      <c r="D45" s="28">
        <v>200</v>
      </c>
      <c r="E45" s="28"/>
      <c r="F45" s="55">
        <v>10000</v>
      </c>
      <c r="G45" s="55">
        <v>16000</v>
      </c>
      <c r="H45" s="55">
        <v>18000</v>
      </c>
    </row>
    <row r="46" spans="1:8" ht="57.75" hidden="1" x14ac:dyDescent="0.25">
      <c r="A46" s="24" t="s">
        <v>110</v>
      </c>
      <c r="B46" s="25" t="s">
        <v>111</v>
      </c>
      <c r="C46" s="28"/>
      <c r="D46" s="60"/>
      <c r="E46" s="60"/>
      <c r="F46" s="54">
        <f>F47</f>
        <v>0</v>
      </c>
    </row>
    <row r="47" spans="1:8" ht="60" hidden="1" x14ac:dyDescent="0.25">
      <c r="A47" s="26" t="s">
        <v>112</v>
      </c>
      <c r="B47" s="27" t="s">
        <v>113</v>
      </c>
      <c r="C47" s="28"/>
      <c r="D47" s="28"/>
      <c r="E47" s="28"/>
      <c r="F47" s="54">
        <f>F48</f>
        <v>0</v>
      </c>
    </row>
    <row r="48" spans="1:8" ht="110.25" hidden="1" customHeight="1" x14ac:dyDescent="0.25">
      <c r="A48" s="26" t="s">
        <v>134</v>
      </c>
      <c r="B48" s="27" t="s">
        <v>113</v>
      </c>
      <c r="C48" s="28" t="s">
        <v>44</v>
      </c>
      <c r="D48" s="28"/>
      <c r="E48" s="28"/>
      <c r="F48" s="55">
        <f t="shared" ref="F48:F51" si="2">F49</f>
        <v>0</v>
      </c>
    </row>
    <row r="49" spans="1:8" ht="30" hidden="1" x14ac:dyDescent="0.25">
      <c r="A49" s="26" t="s">
        <v>114</v>
      </c>
      <c r="B49" s="27" t="s">
        <v>113</v>
      </c>
      <c r="C49" s="28" t="s">
        <v>115</v>
      </c>
      <c r="D49" s="28"/>
      <c r="E49" s="28"/>
      <c r="F49" s="55">
        <f t="shared" si="2"/>
        <v>0</v>
      </c>
    </row>
    <row r="50" spans="1:8" ht="60" hidden="1" x14ac:dyDescent="0.25">
      <c r="A50" s="29" t="s">
        <v>116</v>
      </c>
      <c r="B50" s="27" t="s">
        <v>113</v>
      </c>
      <c r="C50" s="28" t="s">
        <v>117</v>
      </c>
      <c r="D50" s="28"/>
      <c r="E50" s="28"/>
      <c r="F50" s="55">
        <f t="shared" si="2"/>
        <v>0</v>
      </c>
    </row>
    <row r="51" spans="1:8" ht="154.5" hidden="1" customHeight="1" x14ac:dyDescent="0.25">
      <c r="A51" s="46" t="s">
        <v>92</v>
      </c>
      <c r="B51" s="27" t="s">
        <v>113</v>
      </c>
      <c r="C51" s="28" t="s">
        <v>118</v>
      </c>
      <c r="D51" s="28"/>
      <c r="E51" s="28"/>
      <c r="F51" s="55">
        <f t="shared" si="2"/>
        <v>0</v>
      </c>
    </row>
    <row r="52" spans="1:8" ht="60" hidden="1" x14ac:dyDescent="0.25">
      <c r="A52" s="26" t="s">
        <v>35</v>
      </c>
      <c r="B52" s="27" t="s">
        <v>113</v>
      </c>
      <c r="C52" s="28" t="s">
        <v>119</v>
      </c>
      <c r="D52" s="28">
        <v>200</v>
      </c>
      <c r="E52" s="28"/>
      <c r="F52" s="55">
        <v>0</v>
      </c>
    </row>
    <row r="53" spans="1:8" ht="4.5" hidden="1" customHeight="1" x14ac:dyDescent="0.25">
      <c r="A53" s="24" t="s">
        <v>42</v>
      </c>
      <c r="B53" s="25" t="s">
        <v>86</v>
      </c>
      <c r="C53" s="28"/>
      <c r="D53" s="28"/>
      <c r="E53" s="28"/>
      <c r="F53" s="54">
        <f t="shared" ref="F53:F58" si="3">F54</f>
        <v>0</v>
      </c>
    </row>
    <row r="54" spans="1:8" hidden="1" x14ac:dyDescent="0.25">
      <c r="A54" s="26" t="s">
        <v>43</v>
      </c>
      <c r="B54" s="27" t="s">
        <v>87</v>
      </c>
      <c r="C54" s="28"/>
      <c r="D54" s="28"/>
      <c r="E54" s="28"/>
      <c r="F54" s="54">
        <f>F55</f>
        <v>0</v>
      </c>
    </row>
    <row r="55" spans="1:8" ht="102" hidden="1" customHeight="1" x14ac:dyDescent="0.25">
      <c r="A55" s="26" t="s">
        <v>123</v>
      </c>
      <c r="B55" s="27" t="s">
        <v>87</v>
      </c>
      <c r="C55" s="28" t="s">
        <v>44</v>
      </c>
      <c r="D55" s="28"/>
      <c r="E55" s="28"/>
      <c r="F55" s="55">
        <f t="shared" si="3"/>
        <v>0</v>
      </c>
    </row>
    <row r="56" spans="1:8" ht="27.75" hidden="1" customHeight="1" x14ac:dyDescent="0.25">
      <c r="A56" s="26" t="s">
        <v>45</v>
      </c>
      <c r="B56" s="27" t="s">
        <v>87</v>
      </c>
      <c r="C56" s="28" t="s">
        <v>46</v>
      </c>
      <c r="D56" s="28"/>
      <c r="E56" s="28"/>
      <c r="F56" s="55">
        <f t="shared" si="3"/>
        <v>0</v>
      </c>
    </row>
    <row r="57" spans="1:8" ht="44.25" hidden="1" customHeight="1" x14ac:dyDescent="0.25">
      <c r="A57" s="26" t="s">
        <v>47</v>
      </c>
      <c r="B57" s="27" t="s">
        <v>87</v>
      </c>
      <c r="C57" s="28" t="s">
        <v>48</v>
      </c>
      <c r="D57" s="28"/>
      <c r="E57" s="28"/>
      <c r="F57" s="55">
        <f t="shared" si="3"/>
        <v>0</v>
      </c>
    </row>
    <row r="58" spans="1:8" ht="135" hidden="1" customHeight="1" x14ac:dyDescent="0.25">
      <c r="A58" s="46" t="s">
        <v>92</v>
      </c>
      <c r="B58" s="27" t="s">
        <v>87</v>
      </c>
      <c r="C58" s="28" t="s">
        <v>49</v>
      </c>
      <c r="D58" s="28"/>
      <c r="E58" s="28"/>
      <c r="F58" s="55">
        <f t="shared" si="3"/>
        <v>0</v>
      </c>
    </row>
    <row r="59" spans="1:8" ht="53.25" hidden="1" customHeight="1" x14ac:dyDescent="0.25">
      <c r="A59" s="26" t="s">
        <v>35</v>
      </c>
      <c r="B59" s="27" t="s">
        <v>87</v>
      </c>
      <c r="C59" s="28" t="s">
        <v>49</v>
      </c>
      <c r="D59" s="28">
        <v>200</v>
      </c>
      <c r="E59" s="28"/>
      <c r="F59" s="55"/>
    </row>
    <row r="60" spans="1:8" ht="46.5" customHeight="1" x14ac:dyDescent="0.25">
      <c r="A60" s="24" t="s">
        <v>50</v>
      </c>
      <c r="B60" s="25" t="s">
        <v>88</v>
      </c>
      <c r="C60" s="22"/>
      <c r="D60" s="22"/>
      <c r="E60" s="104" t="s">
        <v>185</v>
      </c>
      <c r="F60" s="54">
        <f t="shared" ref="F60:H63" si="4">F61</f>
        <v>1730184.84</v>
      </c>
      <c r="G60" s="54">
        <f t="shared" si="4"/>
        <v>1552800</v>
      </c>
      <c r="H60" s="54">
        <f t="shared" si="4"/>
        <v>1480000</v>
      </c>
    </row>
    <row r="61" spans="1:8" x14ac:dyDescent="0.25">
      <c r="A61" s="30" t="s">
        <v>51</v>
      </c>
      <c r="B61" s="31" t="s">
        <v>89</v>
      </c>
      <c r="C61" s="32"/>
      <c r="D61" s="22"/>
      <c r="E61" s="104" t="s">
        <v>185</v>
      </c>
      <c r="F61" s="54">
        <f t="shared" si="4"/>
        <v>1730184.84</v>
      </c>
      <c r="G61" s="54">
        <f t="shared" si="4"/>
        <v>1552800</v>
      </c>
      <c r="H61" s="54">
        <f t="shared" si="4"/>
        <v>1480000</v>
      </c>
    </row>
    <row r="62" spans="1:8" ht="106.5" customHeight="1" x14ac:dyDescent="0.25">
      <c r="A62" s="26" t="s">
        <v>134</v>
      </c>
      <c r="B62" s="31" t="s">
        <v>89</v>
      </c>
      <c r="C62" s="22" t="s">
        <v>64</v>
      </c>
      <c r="D62" s="33"/>
      <c r="E62" s="104" t="s">
        <v>185</v>
      </c>
      <c r="F62" s="54">
        <f t="shared" si="4"/>
        <v>1730184.84</v>
      </c>
      <c r="G62" s="54">
        <f t="shared" si="4"/>
        <v>1552800</v>
      </c>
      <c r="H62" s="54">
        <f t="shared" si="4"/>
        <v>1480000</v>
      </c>
    </row>
    <row r="63" spans="1:8" ht="33" customHeight="1" x14ac:dyDescent="0.25">
      <c r="A63" s="34" t="s">
        <v>52</v>
      </c>
      <c r="B63" s="31" t="s">
        <v>89</v>
      </c>
      <c r="C63" s="35" t="s">
        <v>53</v>
      </c>
      <c r="D63" s="28"/>
      <c r="E63" s="104" t="s">
        <v>185</v>
      </c>
      <c r="F63" s="54">
        <f t="shared" si="4"/>
        <v>1730184.84</v>
      </c>
      <c r="G63" s="54">
        <f t="shared" si="4"/>
        <v>1552800</v>
      </c>
      <c r="H63" s="54">
        <f t="shared" si="4"/>
        <v>1480000</v>
      </c>
    </row>
    <row r="64" spans="1:8" ht="60" x14ac:dyDescent="0.25">
      <c r="A64" s="26" t="s">
        <v>54</v>
      </c>
      <c r="B64" s="31" t="s">
        <v>89</v>
      </c>
      <c r="C64" s="28" t="s">
        <v>55</v>
      </c>
      <c r="D64" s="28"/>
      <c r="E64" s="104" t="s">
        <v>185</v>
      </c>
      <c r="F64" s="54">
        <f>F65+F69</f>
        <v>1730184.84</v>
      </c>
      <c r="G64" s="54">
        <f>G65</f>
        <v>1552800</v>
      </c>
      <c r="H64" s="54">
        <f>H65</f>
        <v>1480000</v>
      </c>
    </row>
    <row r="65" spans="1:8" ht="45" customHeight="1" x14ac:dyDescent="0.25">
      <c r="A65" s="29" t="s">
        <v>56</v>
      </c>
      <c r="B65" s="31" t="s">
        <v>89</v>
      </c>
      <c r="C65" s="28" t="s">
        <v>57</v>
      </c>
      <c r="D65" s="28"/>
      <c r="E65" s="102" t="s">
        <v>185</v>
      </c>
      <c r="F65" s="55">
        <f>F66+F67+F68</f>
        <v>1570004.84</v>
      </c>
      <c r="G65" s="55">
        <f>G66+G67+G68</f>
        <v>1552800</v>
      </c>
      <c r="H65" s="55">
        <f>H66+H67+H68</f>
        <v>1480000</v>
      </c>
    </row>
    <row r="66" spans="1:8" ht="120.75" customHeight="1" x14ac:dyDescent="0.25">
      <c r="A66" s="68" t="s">
        <v>33</v>
      </c>
      <c r="B66" s="31" t="s">
        <v>89</v>
      </c>
      <c r="C66" s="28" t="s">
        <v>57</v>
      </c>
      <c r="D66" s="28">
        <v>100</v>
      </c>
      <c r="E66" s="28"/>
      <c r="F66" s="55">
        <v>1098117</v>
      </c>
      <c r="G66" s="55">
        <v>1098117</v>
      </c>
      <c r="H66" s="55">
        <v>1098117</v>
      </c>
    </row>
    <row r="67" spans="1:8" ht="60" x14ac:dyDescent="0.25">
      <c r="A67" s="26" t="s">
        <v>58</v>
      </c>
      <c r="B67" s="31" t="s">
        <v>89</v>
      </c>
      <c r="C67" s="28" t="s">
        <v>57</v>
      </c>
      <c r="D67" s="28">
        <v>200</v>
      </c>
      <c r="E67" s="102" t="s">
        <v>185</v>
      </c>
      <c r="F67" s="55">
        <v>465087.84</v>
      </c>
      <c r="G67" s="55">
        <v>447883</v>
      </c>
      <c r="H67" s="55">
        <v>375083</v>
      </c>
    </row>
    <row r="68" spans="1:8" ht="30" x14ac:dyDescent="0.25">
      <c r="A68" s="26" t="s">
        <v>36</v>
      </c>
      <c r="B68" s="27" t="s">
        <v>89</v>
      </c>
      <c r="C68" s="28" t="s">
        <v>57</v>
      </c>
      <c r="D68" s="28">
        <v>800</v>
      </c>
      <c r="E68" s="28"/>
      <c r="F68" s="55">
        <v>6800</v>
      </c>
      <c r="G68" s="55">
        <v>6800</v>
      </c>
      <c r="H68" s="55">
        <v>6800</v>
      </c>
    </row>
    <row r="69" spans="1:8" ht="133.5" customHeight="1" x14ac:dyDescent="0.25">
      <c r="A69" s="46" t="s">
        <v>141</v>
      </c>
      <c r="B69" s="31" t="s">
        <v>89</v>
      </c>
      <c r="C69" s="28" t="s">
        <v>59</v>
      </c>
      <c r="D69" s="28"/>
      <c r="E69" s="28"/>
      <c r="F69" s="55">
        <f>F70</f>
        <v>160180</v>
      </c>
      <c r="G69" s="74">
        <v>0</v>
      </c>
      <c r="H69" s="74">
        <v>0</v>
      </c>
    </row>
    <row r="70" spans="1:8" ht="60" x14ac:dyDescent="0.25">
      <c r="A70" s="26" t="s">
        <v>58</v>
      </c>
      <c r="B70" s="27" t="s">
        <v>89</v>
      </c>
      <c r="C70" s="28" t="s">
        <v>59</v>
      </c>
      <c r="D70" s="28">
        <v>200</v>
      </c>
      <c r="E70" s="28"/>
      <c r="F70" s="55">
        <v>160180</v>
      </c>
      <c r="G70" s="74">
        <v>0</v>
      </c>
      <c r="H70" s="74">
        <v>0</v>
      </c>
    </row>
    <row r="71" spans="1:8" ht="43.5" x14ac:dyDescent="0.25">
      <c r="A71" s="48" t="s">
        <v>96</v>
      </c>
      <c r="B71" s="25" t="s">
        <v>97</v>
      </c>
      <c r="C71" s="28"/>
      <c r="D71" s="28"/>
      <c r="E71" s="28"/>
      <c r="F71" s="54">
        <f>F72</f>
        <v>339820</v>
      </c>
      <c r="G71" s="91">
        <v>0</v>
      </c>
      <c r="H71" s="91">
        <v>0</v>
      </c>
    </row>
    <row r="72" spans="1:8" ht="43.5" x14ac:dyDescent="0.25">
      <c r="A72" s="48" t="s">
        <v>98</v>
      </c>
      <c r="B72" s="25" t="s">
        <v>99</v>
      </c>
      <c r="C72" s="28"/>
      <c r="D72" s="28"/>
      <c r="E72" s="28"/>
      <c r="F72" s="54">
        <f>F73</f>
        <v>339820</v>
      </c>
      <c r="G72" s="91">
        <v>0</v>
      </c>
      <c r="H72" s="91">
        <v>0</v>
      </c>
    </row>
    <row r="73" spans="1:8" ht="185.25" customHeight="1" x14ac:dyDescent="0.25">
      <c r="A73" s="49" t="s">
        <v>134</v>
      </c>
      <c r="B73" s="27" t="s">
        <v>99</v>
      </c>
      <c r="C73" s="28" t="s">
        <v>44</v>
      </c>
      <c r="D73" s="28"/>
      <c r="E73" s="28"/>
      <c r="F73" s="55">
        <f t="shared" ref="F73:F76" si="5">F74</f>
        <v>339820</v>
      </c>
      <c r="G73" s="80">
        <v>0</v>
      </c>
      <c r="H73" s="80">
        <v>0</v>
      </c>
    </row>
    <row r="74" spans="1:8" ht="37.5" customHeight="1" x14ac:dyDescent="0.25">
      <c r="A74" s="49" t="s">
        <v>100</v>
      </c>
      <c r="B74" s="27" t="s">
        <v>99</v>
      </c>
      <c r="C74" s="28" t="s">
        <v>101</v>
      </c>
      <c r="D74" s="28"/>
      <c r="E74" s="28"/>
      <c r="F74" s="55">
        <f t="shared" si="5"/>
        <v>339820</v>
      </c>
      <c r="G74" s="80">
        <v>0</v>
      </c>
      <c r="H74" s="80">
        <v>0</v>
      </c>
    </row>
    <row r="75" spans="1:8" ht="45" x14ac:dyDescent="0.25">
      <c r="A75" s="49" t="s">
        <v>102</v>
      </c>
      <c r="B75" s="27" t="s">
        <v>99</v>
      </c>
      <c r="C75" s="28" t="s">
        <v>103</v>
      </c>
      <c r="D75" s="28"/>
      <c r="E75" s="28"/>
      <c r="F75" s="55">
        <f t="shared" si="5"/>
        <v>339820</v>
      </c>
      <c r="G75" s="80">
        <v>0</v>
      </c>
      <c r="H75" s="80">
        <v>0</v>
      </c>
    </row>
    <row r="76" spans="1:8" ht="207.75" customHeight="1" x14ac:dyDescent="0.25">
      <c r="A76" s="46" t="s">
        <v>189</v>
      </c>
      <c r="B76" s="27" t="s">
        <v>99</v>
      </c>
      <c r="C76" s="28" t="s">
        <v>104</v>
      </c>
      <c r="D76" s="28"/>
      <c r="E76" s="28"/>
      <c r="F76" s="55">
        <f t="shared" si="5"/>
        <v>339820</v>
      </c>
      <c r="G76" s="80">
        <v>0</v>
      </c>
      <c r="H76" s="80">
        <v>0</v>
      </c>
    </row>
    <row r="77" spans="1:8" ht="60" x14ac:dyDescent="0.25">
      <c r="A77" s="49" t="s">
        <v>35</v>
      </c>
      <c r="B77" s="27" t="s">
        <v>99</v>
      </c>
      <c r="C77" s="28" t="s">
        <v>104</v>
      </c>
      <c r="D77" s="28">
        <v>200</v>
      </c>
      <c r="E77" s="28"/>
      <c r="F77" s="55">
        <v>339820</v>
      </c>
      <c r="G77" s="80">
        <v>0</v>
      </c>
      <c r="H77" s="80">
        <v>0</v>
      </c>
    </row>
    <row r="78" spans="1:8" x14ac:dyDescent="0.25">
      <c r="A78" s="96" t="s">
        <v>160</v>
      </c>
      <c r="B78" s="97" t="s">
        <v>161</v>
      </c>
      <c r="C78" s="105"/>
      <c r="D78" s="105"/>
      <c r="E78" s="104" t="s">
        <v>171</v>
      </c>
      <c r="F78" s="54">
        <f t="shared" ref="F78:H82" si="6">F79</f>
        <v>1368666</v>
      </c>
      <c r="G78" s="91">
        <f t="shared" si="6"/>
        <v>0</v>
      </c>
      <c r="H78" s="91">
        <f t="shared" si="6"/>
        <v>0</v>
      </c>
    </row>
    <row r="79" spans="1:8" ht="165" x14ac:dyDescent="0.25">
      <c r="A79" s="13" t="s">
        <v>170</v>
      </c>
      <c r="B79" s="99" t="s">
        <v>162</v>
      </c>
      <c r="C79" s="99" t="s">
        <v>163</v>
      </c>
      <c r="D79" s="98"/>
      <c r="E79" s="102" t="s">
        <v>171</v>
      </c>
      <c r="F79" s="55">
        <f t="shared" si="6"/>
        <v>1368666</v>
      </c>
      <c r="G79" s="80">
        <f t="shared" si="6"/>
        <v>0</v>
      </c>
      <c r="H79" s="80">
        <f t="shared" si="6"/>
        <v>0</v>
      </c>
    </row>
    <row r="80" spans="1:8" ht="45" x14ac:dyDescent="0.25">
      <c r="A80" s="100" t="s">
        <v>164</v>
      </c>
      <c r="B80" s="99" t="s">
        <v>162</v>
      </c>
      <c r="C80" s="99" t="s">
        <v>165</v>
      </c>
      <c r="D80" s="98"/>
      <c r="E80" s="102" t="s">
        <v>171</v>
      </c>
      <c r="F80" s="55">
        <f t="shared" si="6"/>
        <v>1368666</v>
      </c>
      <c r="G80" s="80">
        <f t="shared" si="6"/>
        <v>0</v>
      </c>
      <c r="H80" s="80">
        <f t="shared" si="6"/>
        <v>0</v>
      </c>
    </row>
    <row r="81" spans="1:8" ht="45" x14ac:dyDescent="0.25">
      <c r="A81" s="101" t="s">
        <v>186</v>
      </c>
      <c r="B81" s="99" t="s">
        <v>162</v>
      </c>
      <c r="C81" s="99" t="s">
        <v>166</v>
      </c>
      <c r="D81" s="98"/>
      <c r="E81" s="102" t="s">
        <v>171</v>
      </c>
      <c r="F81" s="55">
        <f t="shared" si="6"/>
        <v>1368666</v>
      </c>
      <c r="G81" s="80">
        <f t="shared" si="6"/>
        <v>0</v>
      </c>
      <c r="H81" s="80">
        <f t="shared" si="6"/>
        <v>0</v>
      </c>
    </row>
    <row r="82" spans="1:8" ht="45" x14ac:dyDescent="0.25">
      <c r="A82" s="100" t="s">
        <v>167</v>
      </c>
      <c r="B82" s="99" t="s">
        <v>162</v>
      </c>
      <c r="C82" s="99" t="s">
        <v>168</v>
      </c>
      <c r="D82" s="98"/>
      <c r="E82" s="102" t="s">
        <v>171</v>
      </c>
      <c r="F82" s="55">
        <f t="shared" si="6"/>
        <v>1368666</v>
      </c>
      <c r="G82" s="80">
        <f t="shared" si="6"/>
        <v>0</v>
      </c>
      <c r="H82" s="80">
        <f t="shared" si="6"/>
        <v>0</v>
      </c>
    </row>
    <row r="83" spans="1:8" ht="60" x14ac:dyDescent="0.25">
      <c r="A83" s="26" t="s">
        <v>58</v>
      </c>
      <c r="B83" s="99" t="s">
        <v>162</v>
      </c>
      <c r="C83" s="99" t="s">
        <v>168</v>
      </c>
      <c r="D83" s="110" t="s">
        <v>169</v>
      </c>
      <c r="E83" s="102" t="s">
        <v>171</v>
      </c>
      <c r="F83" s="55">
        <v>1368666</v>
      </c>
      <c r="G83" s="80">
        <v>0</v>
      </c>
      <c r="H83" s="80">
        <v>0</v>
      </c>
    </row>
    <row r="84" spans="1:8" ht="48" customHeight="1" x14ac:dyDescent="0.25">
      <c r="A84" s="24" t="s">
        <v>60</v>
      </c>
      <c r="B84" s="25">
        <v>9900</v>
      </c>
      <c r="C84" s="60"/>
      <c r="D84" s="60"/>
      <c r="E84" s="60"/>
      <c r="F84" s="83">
        <v>0</v>
      </c>
      <c r="G84" s="54">
        <f t="shared" ref="G84:H87" si="7">G85</f>
        <v>95000</v>
      </c>
      <c r="H84" s="54">
        <f t="shared" si="7"/>
        <v>191000</v>
      </c>
    </row>
    <row r="85" spans="1:8" ht="30" x14ac:dyDescent="0.25">
      <c r="A85" s="29" t="s">
        <v>61</v>
      </c>
      <c r="B85" s="27">
        <v>9999</v>
      </c>
      <c r="C85" s="28"/>
      <c r="D85" s="28"/>
      <c r="E85" s="28"/>
      <c r="F85" s="84">
        <v>0</v>
      </c>
      <c r="G85" s="55">
        <f t="shared" si="7"/>
        <v>95000</v>
      </c>
      <c r="H85" s="55">
        <f t="shared" si="7"/>
        <v>191000</v>
      </c>
    </row>
    <row r="86" spans="1:8" ht="30" x14ac:dyDescent="0.25">
      <c r="A86" s="26" t="s">
        <v>31</v>
      </c>
      <c r="B86" s="27">
        <v>9999</v>
      </c>
      <c r="C86" s="28" t="s">
        <v>32</v>
      </c>
      <c r="D86" s="28"/>
      <c r="E86" s="28"/>
      <c r="F86" s="84">
        <v>0</v>
      </c>
      <c r="G86" s="55">
        <f t="shared" si="7"/>
        <v>95000</v>
      </c>
      <c r="H86" s="55">
        <f t="shared" si="7"/>
        <v>191000</v>
      </c>
    </row>
    <row r="87" spans="1:8" ht="30" x14ac:dyDescent="0.25">
      <c r="A87" s="26" t="s">
        <v>61</v>
      </c>
      <c r="B87" s="27">
        <v>9999</v>
      </c>
      <c r="C87" s="28" t="s">
        <v>62</v>
      </c>
      <c r="D87" s="28"/>
      <c r="E87" s="28"/>
      <c r="F87" s="84">
        <v>0</v>
      </c>
      <c r="G87" s="55">
        <f t="shared" si="7"/>
        <v>95000</v>
      </c>
      <c r="H87" s="55">
        <f t="shared" si="7"/>
        <v>191000</v>
      </c>
    </row>
    <row r="88" spans="1:8" x14ac:dyDescent="0.25">
      <c r="A88" s="26" t="s">
        <v>63</v>
      </c>
      <c r="B88" s="27">
        <v>9999</v>
      </c>
      <c r="C88" s="28" t="s">
        <v>62</v>
      </c>
      <c r="D88" s="28">
        <v>900</v>
      </c>
      <c r="E88" s="28"/>
      <c r="F88" s="84">
        <v>0</v>
      </c>
      <c r="G88" s="55">
        <v>95000</v>
      </c>
      <c r="H88" s="55">
        <v>191000</v>
      </c>
    </row>
    <row r="90" spans="1:8" s="115" customFormat="1" x14ac:dyDescent="0.25">
      <c r="A90" s="112" t="s">
        <v>24</v>
      </c>
      <c r="B90" s="113"/>
      <c r="C90" s="113"/>
      <c r="D90" s="113"/>
      <c r="E90" s="113"/>
      <c r="F90" s="113"/>
      <c r="G90" s="114" t="s">
        <v>75</v>
      </c>
    </row>
    <row r="92" spans="1:8" s="115" customFormat="1" x14ac:dyDescent="0.25">
      <c r="A92" s="112"/>
      <c r="B92" s="113"/>
      <c r="C92" s="113"/>
      <c r="D92" s="113"/>
      <c r="E92" s="113"/>
      <c r="F92" s="113"/>
      <c r="G92" s="114"/>
    </row>
  </sheetData>
  <mergeCells count="11">
    <mergeCell ref="A16:A17"/>
    <mergeCell ref="B16:B17"/>
    <mergeCell ref="C16:C17"/>
    <mergeCell ref="D16:D17"/>
    <mergeCell ref="F16:H16"/>
    <mergeCell ref="E16:E17"/>
    <mergeCell ref="A10:H10"/>
    <mergeCell ref="A11:H11"/>
    <mergeCell ref="A12:H12"/>
    <mergeCell ref="A13:H13"/>
    <mergeCell ref="F15:G15"/>
  </mergeCells>
  <pageMargins left="0.7" right="0.7" top="0.75" bottom="0.75" header="0.3" footer="0.3"/>
  <pageSetup paperSize="9" scale="81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zoomScale="60" zoomScaleNormal="60" workbookViewId="0">
      <selection activeCell="O15" sqref="O15"/>
    </sheetView>
  </sheetViews>
  <sheetFormatPr defaultRowHeight="15" x14ac:dyDescent="0.25"/>
  <cols>
    <col min="1" max="1" width="44.28515625" customWidth="1"/>
    <col min="2" max="2" width="18.42578125" customWidth="1"/>
    <col min="3" max="3" width="10.7109375" customWidth="1"/>
    <col min="4" max="4" width="15.28515625" customWidth="1"/>
    <col min="5" max="5" width="17" customWidth="1"/>
    <col min="6" max="6" width="13.7109375" customWidth="1"/>
    <col min="7" max="7" width="13.5703125" customWidth="1"/>
  </cols>
  <sheetData>
    <row r="1" spans="1:7" x14ac:dyDescent="0.25">
      <c r="C1" s="37"/>
      <c r="D1" s="37"/>
      <c r="E1" s="37"/>
      <c r="G1" s="2" t="s">
        <v>191</v>
      </c>
    </row>
    <row r="2" spans="1:7" x14ac:dyDescent="0.25">
      <c r="C2" s="37"/>
      <c r="D2" s="37"/>
      <c r="E2" s="37"/>
      <c r="G2" s="2" t="s">
        <v>71</v>
      </c>
    </row>
    <row r="3" spans="1:7" x14ac:dyDescent="0.25">
      <c r="C3" s="37"/>
      <c r="D3" s="37"/>
      <c r="E3" s="37"/>
      <c r="G3" s="2" t="s">
        <v>22</v>
      </c>
    </row>
    <row r="4" spans="1:7" x14ac:dyDescent="0.25">
      <c r="C4" s="42"/>
      <c r="D4" s="42"/>
      <c r="E4" s="42"/>
      <c r="G4" s="114" t="s">
        <v>195</v>
      </c>
    </row>
    <row r="5" spans="1:7" x14ac:dyDescent="0.25">
      <c r="C5" s="37"/>
      <c r="D5" s="37"/>
      <c r="E5" s="37"/>
      <c r="G5" s="2" t="s">
        <v>72</v>
      </c>
    </row>
    <row r="6" spans="1:7" x14ac:dyDescent="0.25">
      <c r="C6" s="37"/>
      <c r="D6" s="37"/>
      <c r="E6" s="37"/>
      <c r="G6" s="2" t="s">
        <v>22</v>
      </c>
    </row>
    <row r="7" spans="1:7" x14ac:dyDescent="0.25">
      <c r="C7" s="37"/>
      <c r="D7" s="37"/>
      <c r="E7" s="37"/>
      <c r="G7" s="2" t="s">
        <v>130</v>
      </c>
    </row>
    <row r="8" spans="1:7" x14ac:dyDescent="0.25">
      <c r="C8" s="37"/>
      <c r="D8" s="37"/>
      <c r="E8" s="37"/>
      <c r="G8" s="2" t="s">
        <v>131</v>
      </c>
    </row>
    <row r="9" spans="1:7" x14ac:dyDescent="0.25">
      <c r="B9" s="5"/>
      <c r="C9" s="5"/>
      <c r="D9" s="5"/>
      <c r="E9" s="5"/>
    </row>
    <row r="10" spans="1:7" ht="15.75" x14ac:dyDescent="0.25">
      <c r="A10" s="131" t="s">
        <v>73</v>
      </c>
      <c r="B10" s="131"/>
      <c r="C10" s="131"/>
      <c r="D10" s="131"/>
      <c r="E10" s="131"/>
      <c r="F10" s="131"/>
      <c r="G10" s="131"/>
    </row>
    <row r="11" spans="1:7" ht="15.75" x14ac:dyDescent="0.25">
      <c r="A11" s="131" t="s">
        <v>142</v>
      </c>
      <c r="B11" s="131"/>
      <c r="C11" s="131"/>
      <c r="D11" s="131"/>
      <c r="E11" s="131"/>
      <c r="F11" s="131"/>
      <c r="G11" s="131"/>
    </row>
    <row r="12" spans="1:7" ht="15.75" x14ac:dyDescent="0.25">
      <c r="A12" s="131" t="s">
        <v>79</v>
      </c>
      <c r="B12" s="131"/>
      <c r="C12" s="131"/>
      <c r="D12" s="131"/>
      <c r="E12" s="131"/>
      <c r="F12" s="131"/>
      <c r="G12" s="131"/>
    </row>
    <row r="13" spans="1:7" ht="15.75" x14ac:dyDescent="0.25">
      <c r="A13" s="131" t="s">
        <v>78</v>
      </c>
      <c r="B13" s="131"/>
      <c r="C13" s="131"/>
      <c r="D13" s="131"/>
      <c r="E13" s="131"/>
      <c r="F13" s="131"/>
      <c r="G13" s="131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E15" s="127"/>
      <c r="F15" s="127"/>
      <c r="G15" s="76" t="s">
        <v>109</v>
      </c>
    </row>
    <row r="16" spans="1:7" x14ac:dyDescent="0.25">
      <c r="A16" s="132" t="s">
        <v>1</v>
      </c>
      <c r="B16" s="132" t="s">
        <v>27</v>
      </c>
      <c r="C16" s="132" t="s">
        <v>28</v>
      </c>
      <c r="D16" s="133" t="s">
        <v>157</v>
      </c>
      <c r="E16" s="132" t="s">
        <v>2</v>
      </c>
      <c r="F16" s="132"/>
      <c r="G16" s="132"/>
    </row>
    <row r="17" spans="1:7" ht="44.25" customHeight="1" x14ac:dyDescent="0.25">
      <c r="A17" s="132"/>
      <c r="B17" s="132"/>
      <c r="C17" s="132"/>
      <c r="D17" s="134"/>
      <c r="E17" s="65" t="s">
        <v>158</v>
      </c>
      <c r="F17" s="70" t="s">
        <v>122</v>
      </c>
      <c r="G17" s="70" t="s">
        <v>132</v>
      </c>
    </row>
    <row r="18" spans="1:7" x14ac:dyDescent="0.25">
      <c r="A18" s="11" t="s">
        <v>3</v>
      </c>
      <c r="B18" s="19"/>
      <c r="C18" s="19"/>
      <c r="D18" s="103" t="s">
        <v>182</v>
      </c>
      <c r="E18" s="56">
        <f>E19+E46+E60+E40</f>
        <v>5649770.8399999999</v>
      </c>
      <c r="F18" s="56">
        <f>F19+F46</f>
        <v>3928400</v>
      </c>
      <c r="G18" s="56">
        <f>G19+G46</f>
        <v>3954400</v>
      </c>
    </row>
    <row r="19" spans="1:7" ht="93.75" customHeight="1" x14ac:dyDescent="0.25">
      <c r="A19" s="12" t="s">
        <v>135</v>
      </c>
      <c r="B19" s="16" t="s">
        <v>64</v>
      </c>
      <c r="C19" s="14"/>
      <c r="D19" s="104" t="s">
        <v>185</v>
      </c>
      <c r="E19" s="56">
        <f>E20+E24+E36</f>
        <v>2070004.84</v>
      </c>
      <c r="F19" s="56">
        <f>F20+F26</f>
        <v>1552800</v>
      </c>
      <c r="G19" s="56">
        <f>G20+G26</f>
        <v>1480000</v>
      </c>
    </row>
    <row r="20" spans="1:7" ht="24.75" hidden="1" customHeight="1" x14ac:dyDescent="0.25">
      <c r="A20" s="8" t="s">
        <v>65</v>
      </c>
      <c r="B20" s="14" t="s">
        <v>46</v>
      </c>
      <c r="C20" s="14"/>
      <c r="D20" s="102" t="s">
        <v>185</v>
      </c>
      <c r="E20" s="57">
        <f>E21</f>
        <v>0</v>
      </c>
    </row>
    <row r="21" spans="1:7" ht="33.75" hidden="1" customHeight="1" x14ac:dyDescent="0.25">
      <c r="A21" s="8" t="s">
        <v>47</v>
      </c>
      <c r="B21" s="14" t="s">
        <v>48</v>
      </c>
      <c r="C21" s="14"/>
      <c r="D21" s="102" t="s">
        <v>185</v>
      </c>
      <c r="E21" s="57">
        <f>E22</f>
        <v>0</v>
      </c>
    </row>
    <row r="22" spans="1:7" ht="105" hidden="1" customHeight="1" x14ac:dyDescent="0.25">
      <c r="A22" s="46" t="s">
        <v>92</v>
      </c>
      <c r="B22" s="14" t="s">
        <v>49</v>
      </c>
      <c r="C22" s="14"/>
      <c r="D22" s="102" t="s">
        <v>185</v>
      </c>
      <c r="E22" s="57">
        <f>E23</f>
        <v>0</v>
      </c>
    </row>
    <row r="23" spans="1:7" ht="31.5" hidden="1" customHeight="1" x14ac:dyDescent="0.25">
      <c r="A23" s="8" t="s">
        <v>58</v>
      </c>
      <c r="B23" s="14" t="s">
        <v>49</v>
      </c>
      <c r="C23" s="14">
        <v>200</v>
      </c>
      <c r="D23" s="102" t="s">
        <v>185</v>
      </c>
      <c r="E23" s="55">
        <f>'прил 2'!F59</f>
        <v>0</v>
      </c>
    </row>
    <row r="24" spans="1:7" ht="32.25" customHeight="1" x14ac:dyDescent="0.25">
      <c r="A24" s="8" t="s">
        <v>52</v>
      </c>
      <c r="B24" s="14" t="s">
        <v>53</v>
      </c>
      <c r="C24" s="14"/>
      <c r="D24" s="102" t="s">
        <v>185</v>
      </c>
      <c r="E24" s="57">
        <f>E25</f>
        <v>1730184.84</v>
      </c>
      <c r="F24" s="57">
        <f>F25</f>
        <v>1552800</v>
      </c>
      <c r="G24" s="57">
        <f>G25</f>
        <v>1480000</v>
      </c>
    </row>
    <row r="25" spans="1:7" ht="30.75" customHeight="1" x14ac:dyDescent="0.25">
      <c r="A25" s="8" t="s">
        <v>66</v>
      </c>
      <c r="B25" s="14" t="s">
        <v>55</v>
      </c>
      <c r="C25" s="14"/>
      <c r="D25" s="102" t="s">
        <v>185</v>
      </c>
      <c r="E25" s="57">
        <f>E26+E30</f>
        <v>1730184.84</v>
      </c>
      <c r="F25" s="57">
        <f>F26</f>
        <v>1552800</v>
      </c>
      <c r="G25" s="57">
        <f>G26</f>
        <v>1480000</v>
      </c>
    </row>
    <row r="26" spans="1:7" ht="34.5" customHeight="1" x14ac:dyDescent="0.25">
      <c r="A26" s="8" t="s">
        <v>67</v>
      </c>
      <c r="B26" s="14" t="s">
        <v>57</v>
      </c>
      <c r="C26" s="14"/>
      <c r="D26" s="102" t="s">
        <v>185</v>
      </c>
      <c r="E26" s="57">
        <f>E27+E28+E29</f>
        <v>1570004.84</v>
      </c>
      <c r="F26" s="57">
        <f>F27+F28+F29</f>
        <v>1552800</v>
      </c>
      <c r="G26" s="57">
        <f>G27+G28+G29</f>
        <v>1480000</v>
      </c>
    </row>
    <row r="27" spans="1:7" ht="79.5" customHeight="1" x14ac:dyDescent="0.25">
      <c r="A27" s="8" t="s">
        <v>33</v>
      </c>
      <c r="B27" s="14" t="s">
        <v>57</v>
      </c>
      <c r="C27" s="14">
        <v>100</v>
      </c>
      <c r="D27" s="14"/>
      <c r="E27" s="57">
        <f>'прил 2'!F66</f>
        <v>1098117</v>
      </c>
      <c r="F27" s="57">
        <v>1098117</v>
      </c>
      <c r="G27" s="57">
        <v>1098117</v>
      </c>
    </row>
    <row r="28" spans="1:7" ht="30" x14ac:dyDescent="0.25">
      <c r="A28" s="8" t="s">
        <v>58</v>
      </c>
      <c r="B28" s="14" t="s">
        <v>57</v>
      </c>
      <c r="C28" s="14">
        <v>200</v>
      </c>
      <c r="D28" s="102" t="s">
        <v>185</v>
      </c>
      <c r="E28" s="57">
        <f>'прил 2'!F67</f>
        <v>465087.84</v>
      </c>
      <c r="F28" s="57">
        <v>447883</v>
      </c>
      <c r="G28" s="57">
        <v>375083</v>
      </c>
    </row>
    <row r="29" spans="1:7" ht="18" customHeight="1" x14ac:dyDescent="0.25">
      <c r="A29" s="8" t="s">
        <v>36</v>
      </c>
      <c r="B29" s="14" t="s">
        <v>57</v>
      </c>
      <c r="C29" s="14">
        <v>800</v>
      </c>
      <c r="D29" s="14"/>
      <c r="E29" s="57">
        <f>'прил 2'!F68</f>
        <v>6800</v>
      </c>
      <c r="F29" s="57">
        <v>6800</v>
      </c>
      <c r="G29" s="57">
        <v>6800</v>
      </c>
    </row>
    <row r="30" spans="1:7" ht="103.5" customHeight="1" x14ac:dyDescent="0.25">
      <c r="A30" s="46" t="s">
        <v>141</v>
      </c>
      <c r="B30" s="14" t="s">
        <v>59</v>
      </c>
      <c r="C30" s="17"/>
      <c r="D30" s="17"/>
      <c r="E30" s="57">
        <f>E31</f>
        <v>160180</v>
      </c>
      <c r="F30" s="77">
        <v>0</v>
      </c>
      <c r="G30" s="77">
        <v>0</v>
      </c>
    </row>
    <row r="31" spans="1:7" ht="35.25" customHeight="1" x14ac:dyDescent="0.25">
      <c r="A31" s="8" t="s">
        <v>58</v>
      </c>
      <c r="B31" s="14" t="s">
        <v>59</v>
      </c>
      <c r="C31" s="14">
        <v>200</v>
      </c>
      <c r="D31" s="14"/>
      <c r="E31" s="55">
        <f>'прил 2'!F70</f>
        <v>160180</v>
      </c>
      <c r="F31" s="77">
        <v>0</v>
      </c>
      <c r="G31" s="77">
        <v>0</v>
      </c>
    </row>
    <row r="32" spans="1:7" ht="37.5" hidden="1" customHeight="1" x14ac:dyDescent="0.25">
      <c r="A32" s="26" t="s">
        <v>114</v>
      </c>
      <c r="B32" s="28" t="s">
        <v>120</v>
      </c>
      <c r="C32" s="28"/>
      <c r="D32" s="28"/>
      <c r="E32" s="55">
        <f>E33</f>
        <v>0</v>
      </c>
      <c r="F32" s="73"/>
      <c r="G32" s="73"/>
    </row>
    <row r="33" spans="1:7" ht="36" hidden="1" customHeight="1" x14ac:dyDescent="0.25">
      <c r="A33" s="29" t="s">
        <v>116</v>
      </c>
      <c r="B33" s="28" t="s">
        <v>121</v>
      </c>
      <c r="C33" s="28"/>
      <c r="D33" s="28"/>
      <c r="E33" s="55">
        <f>E34</f>
        <v>0</v>
      </c>
      <c r="F33" s="73"/>
      <c r="G33" s="73"/>
    </row>
    <row r="34" spans="1:7" ht="101.25" hidden="1" customHeight="1" x14ac:dyDescent="0.25">
      <c r="A34" s="46" t="s">
        <v>92</v>
      </c>
      <c r="B34" s="28" t="s">
        <v>119</v>
      </c>
      <c r="C34" s="28"/>
      <c r="D34" s="28"/>
      <c r="E34" s="55">
        <f>E35</f>
        <v>0</v>
      </c>
      <c r="F34" s="73"/>
      <c r="G34" s="73"/>
    </row>
    <row r="35" spans="1:7" ht="31.5" hidden="1" customHeight="1" x14ac:dyDescent="0.25">
      <c r="A35" s="26" t="s">
        <v>35</v>
      </c>
      <c r="B35" s="28" t="s">
        <v>119</v>
      </c>
      <c r="C35" s="28">
        <v>200</v>
      </c>
      <c r="D35" s="28"/>
      <c r="E35" s="55">
        <f>'прил 2'!F52</f>
        <v>0</v>
      </c>
      <c r="F35" s="73"/>
      <c r="G35" s="73"/>
    </row>
    <row r="36" spans="1:7" ht="34.5" customHeight="1" x14ac:dyDescent="0.25">
      <c r="A36" s="49" t="s">
        <v>100</v>
      </c>
      <c r="B36" s="28" t="s">
        <v>101</v>
      </c>
      <c r="C36" s="28"/>
      <c r="D36" s="28"/>
      <c r="E36" s="55">
        <f t="shared" ref="E36:G38" si="0">E37</f>
        <v>339820</v>
      </c>
      <c r="F36" s="80">
        <f t="shared" si="0"/>
        <v>0</v>
      </c>
      <c r="G36" s="80">
        <f t="shared" si="0"/>
        <v>0</v>
      </c>
    </row>
    <row r="37" spans="1:7" ht="31.5" customHeight="1" x14ac:dyDescent="0.25">
      <c r="A37" s="49" t="s">
        <v>102</v>
      </c>
      <c r="B37" s="28" t="s">
        <v>103</v>
      </c>
      <c r="C37" s="28"/>
      <c r="D37" s="28"/>
      <c r="E37" s="55">
        <f t="shared" si="0"/>
        <v>339820</v>
      </c>
      <c r="F37" s="80">
        <f t="shared" si="0"/>
        <v>0</v>
      </c>
      <c r="G37" s="80">
        <f t="shared" si="0"/>
        <v>0</v>
      </c>
    </row>
    <row r="38" spans="1:7" ht="103.5" customHeight="1" x14ac:dyDescent="0.25">
      <c r="A38" s="46" t="s">
        <v>189</v>
      </c>
      <c r="B38" s="28" t="s">
        <v>104</v>
      </c>
      <c r="C38" s="43"/>
      <c r="D38" s="43"/>
      <c r="E38" s="55">
        <f t="shared" si="0"/>
        <v>339820</v>
      </c>
      <c r="F38" s="80">
        <f t="shared" si="0"/>
        <v>0</v>
      </c>
      <c r="G38" s="80">
        <f t="shared" si="0"/>
        <v>0</v>
      </c>
    </row>
    <row r="39" spans="1:7" ht="30.75" customHeight="1" x14ac:dyDescent="0.25">
      <c r="A39" s="49" t="s">
        <v>35</v>
      </c>
      <c r="B39" s="28" t="s">
        <v>104</v>
      </c>
      <c r="C39" s="28">
        <v>200</v>
      </c>
      <c r="D39" s="28"/>
      <c r="E39" s="55">
        <f>'прил 2'!F77</f>
        <v>339820</v>
      </c>
      <c r="F39" s="80">
        <v>0</v>
      </c>
      <c r="G39" s="80">
        <v>0</v>
      </c>
    </row>
    <row r="40" spans="1:7" ht="18" customHeight="1" x14ac:dyDescent="0.25">
      <c r="A40" s="96" t="s">
        <v>160</v>
      </c>
      <c r="B40" s="103" t="s">
        <v>163</v>
      </c>
      <c r="C40" s="60"/>
      <c r="D40" s="104" t="s">
        <v>171</v>
      </c>
      <c r="E40" s="54">
        <f t="shared" ref="E40:G44" si="1">E41</f>
        <v>1368666</v>
      </c>
      <c r="F40" s="91">
        <f t="shared" si="1"/>
        <v>0</v>
      </c>
      <c r="G40" s="91">
        <f t="shared" si="1"/>
        <v>0</v>
      </c>
    </row>
    <row r="41" spans="1:7" ht="92.25" customHeight="1" x14ac:dyDescent="0.25">
      <c r="A41" s="13" t="s">
        <v>170</v>
      </c>
      <c r="B41" s="99" t="s">
        <v>163</v>
      </c>
      <c r="C41" s="28"/>
      <c r="D41" s="102" t="s">
        <v>171</v>
      </c>
      <c r="E41" s="55">
        <f t="shared" si="1"/>
        <v>1368666</v>
      </c>
      <c r="F41" s="80">
        <f t="shared" si="1"/>
        <v>0</v>
      </c>
      <c r="G41" s="80">
        <f t="shared" si="1"/>
        <v>0</v>
      </c>
    </row>
    <row r="42" spans="1:7" ht="30.75" customHeight="1" x14ac:dyDescent="0.25">
      <c r="A42" s="100" t="s">
        <v>187</v>
      </c>
      <c r="B42" s="99" t="s">
        <v>165</v>
      </c>
      <c r="C42" s="28"/>
      <c r="D42" s="102" t="s">
        <v>171</v>
      </c>
      <c r="E42" s="55">
        <f t="shared" si="1"/>
        <v>1368666</v>
      </c>
      <c r="F42" s="80">
        <f t="shared" si="1"/>
        <v>0</v>
      </c>
      <c r="G42" s="80">
        <f t="shared" si="1"/>
        <v>0</v>
      </c>
    </row>
    <row r="43" spans="1:7" ht="30.75" customHeight="1" x14ac:dyDescent="0.25">
      <c r="A43" s="101" t="s">
        <v>186</v>
      </c>
      <c r="B43" s="99" t="s">
        <v>166</v>
      </c>
      <c r="C43" s="28"/>
      <c r="D43" s="102" t="s">
        <v>171</v>
      </c>
      <c r="E43" s="55">
        <f t="shared" si="1"/>
        <v>1368666</v>
      </c>
      <c r="F43" s="80">
        <f t="shared" si="1"/>
        <v>0</v>
      </c>
      <c r="G43" s="80">
        <f t="shared" si="1"/>
        <v>0</v>
      </c>
    </row>
    <row r="44" spans="1:7" ht="30.75" customHeight="1" x14ac:dyDescent="0.25">
      <c r="A44" s="100" t="s">
        <v>167</v>
      </c>
      <c r="B44" s="99" t="s">
        <v>168</v>
      </c>
      <c r="C44" s="28"/>
      <c r="D44" s="102" t="s">
        <v>171</v>
      </c>
      <c r="E44" s="55">
        <f t="shared" si="1"/>
        <v>1368666</v>
      </c>
      <c r="F44" s="80">
        <f t="shared" si="1"/>
        <v>0</v>
      </c>
      <c r="G44" s="80">
        <f t="shared" si="1"/>
        <v>0</v>
      </c>
    </row>
    <row r="45" spans="1:7" ht="30.75" customHeight="1" x14ac:dyDescent="0.25">
      <c r="A45" s="26" t="s">
        <v>58</v>
      </c>
      <c r="B45" s="99" t="s">
        <v>168</v>
      </c>
      <c r="C45" s="28">
        <v>200</v>
      </c>
      <c r="D45" s="102" t="s">
        <v>171</v>
      </c>
      <c r="E45" s="55">
        <f>'прил 2'!F83</f>
        <v>1368666</v>
      </c>
      <c r="F45" s="80">
        <v>0</v>
      </c>
      <c r="G45" s="80">
        <v>0</v>
      </c>
    </row>
    <row r="46" spans="1:7" ht="87.75" customHeight="1" x14ac:dyDescent="0.25">
      <c r="A46" s="24" t="s">
        <v>133</v>
      </c>
      <c r="B46" s="16" t="s">
        <v>105</v>
      </c>
      <c r="C46" s="16"/>
      <c r="D46" s="16"/>
      <c r="E46" s="56">
        <f>E49+E51+E57</f>
        <v>2201100</v>
      </c>
      <c r="F46" s="56">
        <f>F49+F51+F57+F60</f>
        <v>2375600</v>
      </c>
      <c r="G46" s="56">
        <f>G49+G51+G57+G60</f>
        <v>2474400</v>
      </c>
    </row>
    <row r="47" spans="1:7" ht="105" x14ac:dyDescent="0.25">
      <c r="A47" s="8" t="s">
        <v>125</v>
      </c>
      <c r="B47" s="14" t="s">
        <v>105</v>
      </c>
      <c r="C47" s="14"/>
      <c r="D47" s="14"/>
      <c r="E47" s="57">
        <f>E50+E51</f>
        <v>2074700</v>
      </c>
      <c r="F47" s="57">
        <f>F46</f>
        <v>2375600</v>
      </c>
      <c r="G47" s="57">
        <f>G46</f>
        <v>2474400</v>
      </c>
    </row>
    <row r="48" spans="1:7" ht="75.75" customHeight="1" x14ac:dyDescent="0.25">
      <c r="A48" s="8" t="s">
        <v>136</v>
      </c>
      <c r="B48" s="14" t="s">
        <v>105</v>
      </c>
      <c r="C48" s="14"/>
      <c r="D48" s="14"/>
      <c r="E48" s="57">
        <f>E49</f>
        <v>750059</v>
      </c>
      <c r="F48" s="57">
        <f>F46</f>
        <v>2375600</v>
      </c>
      <c r="G48" s="57">
        <f>G46</f>
        <v>2474400</v>
      </c>
    </row>
    <row r="49" spans="1:7" x14ac:dyDescent="0.25">
      <c r="A49" s="8" t="str">
        <f>'прил 2'!A24</f>
        <v>Глава муниципального образования</v>
      </c>
      <c r="B49" s="14" t="s">
        <v>106</v>
      </c>
      <c r="C49" s="14"/>
      <c r="D49" s="14"/>
      <c r="E49" s="57">
        <f>E50</f>
        <v>750059</v>
      </c>
      <c r="F49" s="57">
        <f>F50</f>
        <v>750059</v>
      </c>
      <c r="G49" s="57">
        <f>G50</f>
        <v>750059</v>
      </c>
    </row>
    <row r="50" spans="1:7" ht="90" x14ac:dyDescent="0.25">
      <c r="A50" s="8" t="s">
        <v>33</v>
      </c>
      <c r="B50" s="14" t="s">
        <v>106</v>
      </c>
      <c r="C50" s="14">
        <v>100</v>
      </c>
      <c r="D50" s="14"/>
      <c r="E50" s="57">
        <f>'прил 2'!F25</f>
        <v>750059</v>
      </c>
      <c r="F50" s="57">
        <v>750059</v>
      </c>
      <c r="G50" s="57">
        <v>750059</v>
      </c>
    </row>
    <row r="51" spans="1:7" ht="31.5" customHeight="1" x14ac:dyDescent="0.25">
      <c r="A51" s="8" t="str">
        <f>'прил 2'!A30</f>
        <v xml:space="preserve">Аппараты органов государственной власти Республики Башкортостан
</v>
      </c>
      <c r="B51" s="28" t="s">
        <v>107</v>
      </c>
      <c r="C51" s="14"/>
      <c r="D51" s="14"/>
      <c r="E51" s="57">
        <f>E52+E53+E54</f>
        <v>1324641</v>
      </c>
      <c r="F51" s="57">
        <f>F52+F53+F54</f>
        <v>1388141</v>
      </c>
      <c r="G51" s="57">
        <f>G52+G53+G54</f>
        <v>1388941</v>
      </c>
    </row>
    <row r="52" spans="1:7" ht="78.75" customHeight="1" x14ac:dyDescent="0.25">
      <c r="A52" s="8" t="s">
        <v>33</v>
      </c>
      <c r="B52" s="28" t="s">
        <v>107</v>
      </c>
      <c r="C52" s="14">
        <v>100</v>
      </c>
      <c r="D52" s="14"/>
      <c r="E52" s="57">
        <f>'прил 2'!F31</f>
        <v>824729</v>
      </c>
      <c r="F52" s="57">
        <v>814729</v>
      </c>
      <c r="G52" s="57">
        <v>814729</v>
      </c>
    </row>
    <row r="53" spans="1:7" ht="30" x14ac:dyDescent="0.25">
      <c r="A53" s="8" t="s">
        <v>58</v>
      </c>
      <c r="B53" s="28" t="s">
        <v>107</v>
      </c>
      <c r="C53" s="14">
        <v>200</v>
      </c>
      <c r="D53" s="14"/>
      <c r="E53" s="57">
        <f>'прил 2'!F32</f>
        <v>487812</v>
      </c>
      <c r="F53" s="57">
        <v>561312</v>
      </c>
      <c r="G53" s="57">
        <v>562112</v>
      </c>
    </row>
    <row r="54" spans="1:7" x14ac:dyDescent="0.25">
      <c r="A54" s="8" t="s">
        <v>36</v>
      </c>
      <c r="B54" s="28" t="s">
        <v>107</v>
      </c>
      <c r="C54" s="14">
        <v>800</v>
      </c>
      <c r="D54" s="14"/>
      <c r="E54" s="57">
        <f>'прил 2'!F33</f>
        <v>12100</v>
      </c>
      <c r="F54" s="57">
        <v>12100</v>
      </c>
      <c r="G54" s="57">
        <v>12100</v>
      </c>
    </row>
    <row r="55" spans="1:7" hidden="1" x14ac:dyDescent="0.25">
      <c r="A55" s="73"/>
      <c r="B55" s="73"/>
      <c r="C55" s="73"/>
      <c r="D55" s="73"/>
      <c r="E55" s="73"/>
      <c r="F55" s="73"/>
      <c r="G55" s="73"/>
    </row>
    <row r="56" spans="1:7" hidden="1" x14ac:dyDescent="0.25">
      <c r="A56" s="73"/>
      <c r="B56" s="73"/>
      <c r="C56" s="73"/>
      <c r="D56" s="73"/>
      <c r="E56" s="73"/>
      <c r="F56" s="73"/>
      <c r="G56" s="73"/>
    </row>
    <row r="57" spans="1:7" ht="45" x14ac:dyDescent="0.25">
      <c r="A57" s="26" t="s">
        <v>93</v>
      </c>
      <c r="B57" s="14" t="s">
        <v>108</v>
      </c>
      <c r="C57" s="14"/>
      <c r="D57" s="14"/>
      <c r="E57" s="57">
        <f>E58+E59</f>
        <v>126400</v>
      </c>
      <c r="F57" s="57">
        <f>F58+F59</f>
        <v>132400</v>
      </c>
      <c r="G57" s="57">
        <f>G58+G59</f>
        <v>134400</v>
      </c>
    </row>
    <row r="58" spans="1:7" ht="90" x14ac:dyDescent="0.25">
      <c r="A58" s="8" t="s">
        <v>33</v>
      </c>
      <c r="B58" s="14" t="s">
        <v>108</v>
      </c>
      <c r="C58" s="14">
        <v>100</v>
      </c>
      <c r="D58" s="14"/>
      <c r="E58" s="57">
        <f>'прил 2'!F44</f>
        <v>116400</v>
      </c>
      <c r="F58" s="57">
        <v>116400</v>
      </c>
      <c r="G58" s="57">
        <v>116400</v>
      </c>
    </row>
    <row r="59" spans="1:7" ht="30" x14ac:dyDescent="0.25">
      <c r="A59" s="8" t="s">
        <v>58</v>
      </c>
      <c r="B59" s="14" t="s">
        <v>108</v>
      </c>
      <c r="C59" s="14">
        <v>200</v>
      </c>
      <c r="D59" s="14"/>
      <c r="E59" s="57">
        <f>'прил 2'!F45</f>
        <v>10000</v>
      </c>
      <c r="F59" s="57">
        <v>16000</v>
      </c>
      <c r="G59" s="57">
        <v>18000</v>
      </c>
    </row>
    <row r="60" spans="1:7" x14ac:dyDescent="0.25">
      <c r="A60" s="62" t="s">
        <v>31</v>
      </c>
      <c r="B60" s="16" t="s">
        <v>32</v>
      </c>
      <c r="C60" s="16"/>
      <c r="D60" s="16"/>
      <c r="E60" s="56">
        <f>E61+E63</f>
        <v>10000</v>
      </c>
      <c r="F60" s="56">
        <f>F61+F63</f>
        <v>105000</v>
      </c>
      <c r="G60" s="56">
        <f>G61+G63</f>
        <v>201000</v>
      </c>
    </row>
    <row r="61" spans="1:7" x14ac:dyDescent="0.25">
      <c r="A61" s="8" t="s">
        <v>38</v>
      </c>
      <c r="B61" s="14" t="s">
        <v>39</v>
      </c>
      <c r="C61" s="14"/>
      <c r="D61" s="14"/>
      <c r="E61" s="57">
        <f>E62</f>
        <v>10000</v>
      </c>
      <c r="F61" s="57">
        <f>F62</f>
        <v>10000</v>
      </c>
      <c r="G61" s="57">
        <f>G62</f>
        <v>10000</v>
      </c>
    </row>
    <row r="62" spans="1:7" x14ac:dyDescent="0.25">
      <c r="A62" s="8" t="s">
        <v>36</v>
      </c>
      <c r="B62" s="14" t="s">
        <v>39</v>
      </c>
      <c r="C62" s="14">
        <v>800</v>
      </c>
      <c r="D62" s="14"/>
      <c r="E62" s="57">
        <f>'прил 2'!F37</f>
        <v>10000</v>
      </c>
      <c r="F62" s="57">
        <v>10000</v>
      </c>
      <c r="G62" s="57">
        <v>10000</v>
      </c>
    </row>
    <row r="63" spans="1:7" x14ac:dyDescent="0.25">
      <c r="A63" s="8" t="s">
        <v>61</v>
      </c>
      <c r="B63" s="14" t="s">
        <v>62</v>
      </c>
      <c r="C63" s="14"/>
      <c r="D63" s="14"/>
      <c r="E63" s="57">
        <f>E64</f>
        <v>0</v>
      </c>
      <c r="F63" s="57">
        <f>F64</f>
        <v>95000</v>
      </c>
      <c r="G63" s="57">
        <f>G64</f>
        <v>191000</v>
      </c>
    </row>
    <row r="64" spans="1:7" x14ac:dyDescent="0.25">
      <c r="A64" s="13" t="s">
        <v>63</v>
      </c>
      <c r="B64" s="14" t="s">
        <v>62</v>
      </c>
      <c r="C64" s="14">
        <v>900</v>
      </c>
      <c r="D64" s="14"/>
      <c r="E64" s="57">
        <v>0</v>
      </c>
      <c r="F64" s="57">
        <v>95000</v>
      </c>
      <c r="G64" s="57">
        <v>191000</v>
      </c>
    </row>
    <row r="65" spans="1:6" ht="15.75" x14ac:dyDescent="0.25">
      <c r="A65" s="6"/>
      <c r="F65" s="45"/>
    </row>
    <row r="66" spans="1:6" ht="15.75" x14ac:dyDescent="0.25">
      <c r="A66" s="6"/>
    </row>
    <row r="67" spans="1:6" s="115" customFormat="1" ht="15.75" x14ac:dyDescent="0.25">
      <c r="A67" s="116" t="s">
        <v>24</v>
      </c>
      <c r="B67" s="117"/>
      <c r="C67" s="117"/>
      <c r="D67" s="117"/>
      <c r="E67" s="118" t="s">
        <v>75</v>
      </c>
    </row>
  </sheetData>
  <mergeCells count="10">
    <mergeCell ref="A12:G12"/>
    <mergeCell ref="A13:G13"/>
    <mergeCell ref="A10:G10"/>
    <mergeCell ref="A11:G11"/>
    <mergeCell ref="A16:A17"/>
    <mergeCell ref="B16:B17"/>
    <mergeCell ref="C16:C17"/>
    <mergeCell ref="E15:F15"/>
    <mergeCell ref="E16:G16"/>
    <mergeCell ref="D16:D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6"/>
  <sheetViews>
    <sheetView zoomScale="80" zoomScaleNormal="80" workbookViewId="0">
      <selection activeCell="L17" sqref="L17"/>
    </sheetView>
  </sheetViews>
  <sheetFormatPr defaultRowHeight="15" x14ac:dyDescent="0.25"/>
  <cols>
    <col min="1" max="1" width="39.28515625" customWidth="1"/>
    <col min="2" max="2" width="9.140625" customWidth="1"/>
    <col min="3" max="3" width="16.5703125" customWidth="1"/>
    <col min="5" max="5" width="18" customWidth="1"/>
    <col min="6" max="6" width="16.28515625" customWidth="1"/>
    <col min="7" max="7" width="15" customWidth="1"/>
    <col min="8" max="8" width="14.42578125" customWidth="1"/>
  </cols>
  <sheetData>
    <row r="1" spans="1:8" x14ac:dyDescent="0.25">
      <c r="D1" s="37"/>
      <c r="E1" s="37"/>
      <c r="F1" s="37"/>
      <c r="H1" s="2" t="s">
        <v>146</v>
      </c>
    </row>
    <row r="2" spans="1:8" x14ac:dyDescent="0.25">
      <c r="D2" s="37"/>
      <c r="E2" s="37"/>
      <c r="F2" s="37"/>
      <c r="H2" s="2" t="s">
        <v>71</v>
      </c>
    </row>
    <row r="3" spans="1:8" x14ac:dyDescent="0.25">
      <c r="D3" s="37"/>
      <c r="E3" s="37"/>
      <c r="F3" s="37"/>
      <c r="H3" s="2" t="s">
        <v>22</v>
      </c>
    </row>
    <row r="4" spans="1:8" x14ac:dyDescent="0.25">
      <c r="D4" s="42"/>
      <c r="E4" s="42"/>
      <c r="F4" s="42"/>
      <c r="H4" s="114" t="s">
        <v>197</v>
      </c>
    </row>
    <row r="5" spans="1:8" x14ac:dyDescent="0.25">
      <c r="D5" s="37"/>
      <c r="E5" s="37"/>
      <c r="F5" s="37"/>
      <c r="H5" s="2" t="s">
        <v>72</v>
      </c>
    </row>
    <row r="6" spans="1:8" x14ac:dyDescent="0.25">
      <c r="D6" s="37"/>
      <c r="E6" s="37"/>
      <c r="F6" s="37"/>
      <c r="H6" s="2" t="s">
        <v>22</v>
      </c>
    </row>
    <row r="7" spans="1:8" x14ac:dyDescent="0.25">
      <c r="D7" s="37"/>
      <c r="E7" s="37"/>
      <c r="F7" s="37"/>
      <c r="H7" s="2" t="s">
        <v>130</v>
      </c>
    </row>
    <row r="8" spans="1:8" x14ac:dyDescent="0.25">
      <c r="D8" s="37"/>
      <c r="E8" s="37"/>
      <c r="F8" s="37"/>
      <c r="H8" s="2" t="s">
        <v>131</v>
      </c>
    </row>
    <row r="10" spans="1:8" ht="15.75" x14ac:dyDescent="0.25">
      <c r="A10" s="131" t="s">
        <v>90</v>
      </c>
      <c r="B10" s="131"/>
      <c r="C10" s="131"/>
      <c r="D10" s="131"/>
      <c r="E10" s="131"/>
      <c r="F10" s="131"/>
      <c r="G10" s="131"/>
      <c r="H10" s="131"/>
    </row>
    <row r="11" spans="1:8" ht="15.75" x14ac:dyDescent="0.25">
      <c r="A11" s="131" t="s">
        <v>143</v>
      </c>
      <c r="B11" s="131"/>
      <c r="C11" s="131"/>
      <c r="D11" s="131"/>
      <c r="E11" s="131"/>
      <c r="F11" s="131"/>
      <c r="G11" s="131"/>
      <c r="H11" s="131"/>
    </row>
    <row r="13" spans="1:8" x14ac:dyDescent="0.25">
      <c r="G13" s="78"/>
      <c r="H13" s="79" t="s">
        <v>109</v>
      </c>
    </row>
    <row r="14" spans="1:8" x14ac:dyDescent="0.25">
      <c r="A14" s="135" t="s">
        <v>1</v>
      </c>
      <c r="B14" s="135" t="s">
        <v>69</v>
      </c>
      <c r="C14" s="135" t="s">
        <v>27</v>
      </c>
      <c r="D14" s="135" t="s">
        <v>28</v>
      </c>
      <c r="E14" s="136" t="s">
        <v>157</v>
      </c>
      <c r="F14" s="135" t="s">
        <v>2</v>
      </c>
      <c r="G14" s="135"/>
      <c r="H14" s="135"/>
    </row>
    <row r="15" spans="1:8" ht="44.25" customHeight="1" x14ac:dyDescent="0.25">
      <c r="A15" s="135"/>
      <c r="B15" s="135"/>
      <c r="C15" s="135"/>
      <c r="D15" s="135"/>
      <c r="E15" s="137"/>
      <c r="F15" s="93" t="s">
        <v>158</v>
      </c>
      <c r="G15" s="93" t="s">
        <v>122</v>
      </c>
      <c r="H15" s="93" t="s">
        <v>132</v>
      </c>
    </row>
    <row r="16" spans="1:8" x14ac:dyDescent="0.25">
      <c r="A16" s="18" t="s">
        <v>3</v>
      </c>
      <c r="B16" s="18"/>
      <c r="C16" s="7"/>
      <c r="D16" s="7"/>
      <c r="E16" s="103" t="s">
        <v>182</v>
      </c>
      <c r="F16" s="56">
        <f>F17</f>
        <v>5649770.8399999999</v>
      </c>
      <c r="G16" s="56">
        <f>G17</f>
        <v>3928400</v>
      </c>
      <c r="H16" s="56">
        <f>H17</f>
        <v>3954400</v>
      </c>
    </row>
    <row r="17" spans="1:8" ht="56.25" customHeight="1" x14ac:dyDescent="0.25">
      <c r="A17" s="12" t="s">
        <v>74</v>
      </c>
      <c r="B17" s="11">
        <v>791</v>
      </c>
      <c r="C17" s="19"/>
      <c r="D17" s="19"/>
      <c r="E17" s="103" t="s">
        <v>182</v>
      </c>
      <c r="F17" s="56">
        <f>F18+F45+F59+F39</f>
        <v>5649770.8399999999</v>
      </c>
      <c r="G17" s="56">
        <f>G18+G45</f>
        <v>3928400</v>
      </c>
      <c r="H17" s="56">
        <f>H18+H45</f>
        <v>3954400</v>
      </c>
    </row>
    <row r="18" spans="1:8" ht="86.25" customHeight="1" x14ac:dyDescent="0.25">
      <c r="A18" s="12" t="s">
        <v>135</v>
      </c>
      <c r="B18" s="11">
        <v>791</v>
      </c>
      <c r="C18" s="11" t="s">
        <v>70</v>
      </c>
      <c r="D18" s="11"/>
      <c r="E18" s="97" t="s">
        <v>185</v>
      </c>
      <c r="F18" s="56">
        <f>F19+F23+F35</f>
        <v>2070004.84</v>
      </c>
      <c r="G18" s="56">
        <f>G19+G25</f>
        <v>1552800</v>
      </c>
      <c r="H18" s="56">
        <f>H19+H25</f>
        <v>1480000</v>
      </c>
    </row>
    <row r="19" spans="1:8" ht="1.1499999999999999" hidden="1" customHeight="1" x14ac:dyDescent="0.25">
      <c r="A19" s="8" t="s">
        <v>65</v>
      </c>
      <c r="B19" s="19">
        <v>791</v>
      </c>
      <c r="C19" s="19" t="s">
        <v>46</v>
      </c>
      <c r="D19" s="11"/>
      <c r="E19" s="99" t="s">
        <v>185</v>
      </c>
      <c r="F19" s="57">
        <f>F20</f>
        <v>0</v>
      </c>
    </row>
    <row r="20" spans="1:8" ht="11.45" hidden="1" customHeight="1" x14ac:dyDescent="0.25">
      <c r="A20" s="8" t="s">
        <v>47</v>
      </c>
      <c r="B20" s="19">
        <v>791</v>
      </c>
      <c r="C20" s="19" t="s">
        <v>48</v>
      </c>
      <c r="D20" s="11"/>
      <c r="E20" s="99" t="s">
        <v>185</v>
      </c>
      <c r="F20" s="57">
        <f>F21</f>
        <v>0</v>
      </c>
    </row>
    <row r="21" spans="1:8" ht="12" hidden="1" customHeight="1" x14ac:dyDescent="0.25">
      <c r="A21" s="46" t="s">
        <v>92</v>
      </c>
      <c r="B21" s="19">
        <v>791</v>
      </c>
      <c r="C21" s="14" t="s">
        <v>49</v>
      </c>
      <c r="D21" s="14"/>
      <c r="E21" s="99" t="s">
        <v>185</v>
      </c>
      <c r="F21" s="57">
        <f>F22</f>
        <v>0</v>
      </c>
    </row>
    <row r="22" spans="1:8" ht="16.149999999999999" hidden="1" customHeight="1" x14ac:dyDescent="0.25">
      <c r="A22" s="8" t="s">
        <v>58</v>
      </c>
      <c r="B22" s="19">
        <v>791</v>
      </c>
      <c r="C22" s="14" t="s">
        <v>49</v>
      </c>
      <c r="D22" s="14">
        <v>200</v>
      </c>
      <c r="E22" s="99" t="s">
        <v>185</v>
      </c>
      <c r="F22" s="55">
        <f>'прил 3'!E23</f>
        <v>0</v>
      </c>
    </row>
    <row r="23" spans="1:8" ht="30.75" customHeight="1" x14ac:dyDescent="0.25">
      <c r="A23" s="8" t="s">
        <v>52</v>
      </c>
      <c r="B23" s="19">
        <v>791</v>
      </c>
      <c r="C23" s="14" t="s">
        <v>53</v>
      </c>
      <c r="D23" s="14"/>
      <c r="E23" s="99" t="s">
        <v>185</v>
      </c>
      <c r="F23" s="57">
        <f>F24</f>
        <v>1730184.84</v>
      </c>
      <c r="G23" s="57">
        <f>G24</f>
        <v>1552800</v>
      </c>
      <c r="H23" s="57">
        <f>H24</f>
        <v>1480000</v>
      </c>
    </row>
    <row r="24" spans="1:8" ht="32.25" customHeight="1" x14ac:dyDescent="0.25">
      <c r="A24" s="8" t="s">
        <v>66</v>
      </c>
      <c r="B24" s="19">
        <v>791</v>
      </c>
      <c r="C24" s="14" t="s">
        <v>55</v>
      </c>
      <c r="D24" s="14"/>
      <c r="E24" s="99" t="s">
        <v>185</v>
      </c>
      <c r="F24" s="57">
        <f>F25+F29</f>
        <v>1730184.84</v>
      </c>
      <c r="G24" s="57">
        <f>G25</f>
        <v>1552800</v>
      </c>
      <c r="H24" s="57">
        <f>H25</f>
        <v>1480000</v>
      </c>
    </row>
    <row r="25" spans="1:8" ht="30" customHeight="1" x14ac:dyDescent="0.25">
      <c r="A25" s="8" t="s">
        <v>67</v>
      </c>
      <c r="B25" s="19">
        <v>791</v>
      </c>
      <c r="C25" s="14" t="s">
        <v>57</v>
      </c>
      <c r="D25" s="14"/>
      <c r="E25" s="99" t="s">
        <v>185</v>
      </c>
      <c r="F25" s="57">
        <f>F26+F27+F28</f>
        <v>1570004.84</v>
      </c>
      <c r="G25" s="57">
        <f>G26+G27+G28</f>
        <v>1552800</v>
      </c>
      <c r="H25" s="57">
        <f>H26+H27+H28</f>
        <v>1480000</v>
      </c>
    </row>
    <row r="26" spans="1:8" ht="78" customHeight="1" x14ac:dyDescent="0.25">
      <c r="A26" s="8" t="s">
        <v>33</v>
      </c>
      <c r="B26" s="19">
        <v>791</v>
      </c>
      <c r="C26" s="14" t="s">
        <v>57</v>
      </c>
      <c r="D26" s="14">
        <v>100</v>
      </c>
      <c r="E26" s="14"/>
      <c r="F26" s="57">
        <f>'прил 3'!E27</f>
        <v>1098117</v>
      </c>
      <c r="G26" s="57">
        <v>1098117</v>
      </c>
      <c r="H26" s="57">
        <v>1098117</v>
      </c>
    </row>
    <row r="27" spans="1:8" ht="33.75" customHeight="1" x14ac:dyDescent="0.25">
      <c r="A27" s="8" t="s">
        <v>58</v>
      </c>
      <c r="B27" s="19">
        <v>791</v>
      </c>
      <c r="C27" s="14" t="s">
        <v>57</v>
      </c>
      <c r="D27" s="14">
        <v>200</v>
      </c>
      <c r="E27" s="99" t="s">
        <v>185</v>
      </c>
      <c r="F27" s="57">
        <f>'прил 3'!E28</f>
        <v>465087.84</v>
      </c>
      <c r="G27" s="57">
        <v>447883</v>
      </c>
      <c r="H27" s="57">
        <v>375083</v>
      </c>
    </row>
    <row r="28" spans="1:8" ht="18.75" customHeight="1" x14ac:dyDescent="0.25">
      <c r="A28" s="8" t="s">
        <v>36</v>
      </c>
      <c r="B28" s="19">
        <v>791</v>
      </c>
      <c r="C28" s="14" t="s">
        <v>57</v>
      </c>
      <c r="D28" s="14">
        <v>800</v>
      </c>
      <c r="E28" s="14"/>
      <c r="F28" s="57">
        <f>'прил 3'!E29</f>
        <v>6800</v>
      </c>
      <c r="G28" s="57">
        <v>6800</v>
      </c>
      <c r="H28" s="57">
        <v>6800</v>
      </c>
    </row>
    <row r="29" spans="1:8" ht="107.25" customHeight="1" x14ac:dyDescent="0.25">
      <c r="A29" s="46" t="s">
        <v>144</v>
      </c>
      <c r="B29" s="19">
        <v>791</v>
      </c>
      <c r="C29" s="14" t="s">
        <v>59</v>
      </c>
      <c r="D29" s="14"/>
      <c r="E29" s="14"/>
      <c r="F29" s="57">
        <f>F30</f>
        <v>160180</v>
      </c>
      <c r="G29" s="80">
        <v>0</v>
      </c>
      <c r="H29" s="80">
        <v>0</v>
      </c>
    </row>
    <row r="30" spans="1:8" ht="39" customHeight="1" x14ac:dyDescent="0.25">
      <c r="A30" s="8" t="s">
        <v>58</v>
      </c>
      <c r="B30" s="19">
        <v>791</v>
      </c>
      <c r="C30" s="14" t="s">
        <v>59</v>
      </c>
      <c r="D30" s="14">
        <v>200</v>
      </c>
      <c r="E30" s="14"/>
      <c r="F30" s="55">
        <f>'прил 3'!E31</f>
        <v>160180</v>
      </c>
      <c r="G30" s="80">
        <v>0</v>
      </c>
      <c r="H30" s="80">
        <v>0</v>
      </c>
    </row>
    <row r="31" spans="1:8" ht="30.75" hidden="1" customHeight="1" x14ac:dyDescent="0.25">
      <c r="A31" s="13" t="s">
        <v>114</v>
      </c>
      <c r="B31" s="19">
        <v>791</v>
      </c>
      <c r="C31" s="28" t="s">
        <v>120</v>
      </c>
      <c r="D31" s="23"/>
      <c r="E31" s="23"/>
      <c r="F31" s="55">
        <f t="shared" ref="F31:F33" si="0">F32</f>
        <v>0</v>
      </c>
    </row>
    <row r="32" spans="1:8" ht="52.5" hidden="1" customHeight="1" x14ac:dyDescent="0.25">
      <c r="A32" s="61" t="s">
        <v>116</v>
      </c>
      <c r="B32" s="19">
        <v>791</v>
      </c>
      <c r="C32" s="28" t="s">
        <v>121</v>
      </c>
      <c r="D32" s="23"/>
      <c r="E32" s="23"/>
      <c r="F32" s="55">
        <f t="shared" si="0"/>
        <v>0</v>
      </c>
    </row>
    <row r="33" spans="1:8" ht="108.75" hidden="1" customHeight="1" x14ac:dyDescent="0.25">
      <c r="A33" s="46" t="s">
        <v>92</v>
      </c>
      <c r="B33" s="19">
        <v>791</v>
      </c>
      <c r="C33" s="28" t="s">
        <v>119</v>
      </c>
      <c r="D33" s="23"/>
      <c r="E33" s="23"/>
      <c r="F33" s="55">
        <f t="shared" si="0"/>
        <v>0</v>
      </c>
    </row>
    <row r="34" spans="1:8" ht="42" hidden="1" customHeight="1" x14ac:dyDescent="0.25">
      <c r="A34" s="13" t="s">
        <v>35</v>
      </c>
      <c r="B34" s="19">
        <v>791</v>
      </c>
      <c r="C34" s="28" t="s">
        <v>119</v>
      </c>
      <c r="D34" s="58">
        <v>200</v>
      </c>
      <c r="E34" s="90"/>
      <c r="F34" s="55">
        <f>'прил 3'!E35</f>
        <v>0</v>
      </c>
    </row>
    <row r="35" spans="1:8" ht="30" customHeight="1" x14ac:dyDescent="0.25">
      <c r="A35" s="49" t="s">
        <v>100</v>
      </c>
      <c r="B35" s="19">
        <v>791</v>
      </c>
      <c r="C35" s="28" t="s">
        <v>101</v>
      </c>
      <c r="D35" s="92"/>
      <c r="E35" s="92"/>
      <c r="F35" s="55">
        <f>F36</f>
        <v>339820</v>
      </c>
      <c r="G35" s="80">
        <v>0</v>
      </c>
      <c r="H35" s="80">
        <v>0</v>
      </c>
    </row>
    <row r="36" spans="1:8" ht="31.5" customHeight="1" x14ac:dyDescent="0.25">
      <c r="A36" s="49" t="s">
        <v>102</v>
      </c>
      <c r="B36" s="19">
        <v>791</v>
      </c>
      <c r="C36" s="28" t="s">
        <v>103</v>
      </c>
      <c r="D36" s="92"/>
      <c r="E36" s="92"/>
      <c r="F36" s="55">
        <f>F37</f>
        <v>339820</v>
      </c>
      <c r="G36" s="80">
        <v>0</v>
      </c>
      <c r="H36" s="80">
        <v>0</v>
      </c>
    </row>
    <row r="37" spans="1:8" ht="120" customHeight="1" x14ac:dyDescent="0.25">
      <c r="A37" s="46" t="s">
        <v>189</v>
      </c>
      <c r="B37" s="51">
        <v>791</v>
      </c>
      <c r="C37" s="28" t="s">
        <v>104</v>
      </c>
      <c r="D37" s="43"/>
      <c r="E37" s="43"/>
      <c r="F37" s="55">
        <f>F38</f>
        <v>339820</v>
      </c>
      <c r="G37" s="80">
        <v>0</v>
      </c>
      <c r="H37" s="80">
        <v>0</v>
      </c>
    </row>
    <row r="38" spans="1:8" ht="43.5" customHeight="1" x14ac:dyDescent="0.25">
      <c r="A38" s="49" t="s">
        <v>35</v>
      </c>
      <c r="B38" s="47">
        <v>791</v>
      </c>
      <c r="C38" s="28" t="s">
        <v>104</v>
      </c>
      <c r="D38" s="28">
        <v>200</v>
      </c>
      <c r="E38" s="28"/>
      <c r="F38" s="55">
        <f>'прил 3'!E39</f>
        <v>339820</v>
      </c>
      <c r="G38" s="80">
        <v>0</v>
      </c>
      <c r="H38" s="80">
        <v>0</v>
      </c>
    </row>
    <row r="39" spans="1:8" ht="21.75" customHeight="1" x14ac:dyDescent="0.25">
      <c r="A39" s="96" t="s">
        <v>160</v>
      </c>
      <c r="B39" s="23">
        <v>791</v>
      </c>
      <c r="C39" s="103" t="s">
        <v>163</v>
      </c>
      <c r="D39" s="60"/>
      <c r="E39" s="104" t="s">
        <v>171</v>
      </c>
      <c r="F39" s="54">
        <f t="shared" ref="F39:H43" si="1">F40</f>
        <v>1368666</v>
      </c>
      <c r="G39" s="91">
        <f t="shared" si="1"/>
        <v>0</v>
      </c>
      <c r="H39" s="91">
        <f t="shared" si="1"/>
        <v>0</v>
      </c>
    </row>
    <row r="40" spans="1:8" ht="99" customHeight="1" x14ac:dyDescent="0.25">
      <c r="A40" s="13" t="s">
        <v>190</v>
      </c>
      <c r="B40" s="95">
        <v>791</v>
      </c>
      <c r="C40" s="99" t="s">
        <v>163</v>
      </c>
      <c r="D40" s="28"/>
      <c r="E40" s="102" t="s">
        <v>171</v>
      </c>
      <c r="F40" s="55">
        <f t="shared" si="1"/>
        <v>1368666</v>
      </c>
      <c r="G40" s="80">
        <f t="shared" si="1"/>
        <v>0</v>
      </c>
      <c r="H40" s="80">
        <f t="shared" si="1"/>
        <v>0</v>
      </c>
    </row>
    <row r="41" spans="1:8" ht="30.75" customHeight="1" x14ac:dyDescent="0.25">
      <c r="A41" s="100" t="s">
        <v>187</v>
      </c>
      <c r="B41" s="95">
        <v>791</v>
      </c>
      <c r="C41" s="99" t="s">
        <v>165</v>
      </c>
      <c r="D41" s="28"/>
      <c r="E41" s="102" t="s">
        <v>171</v>
      </c>
      <c r="F41" s="55">
        <f t="shared" si="1"/>
        <v>1368666</v>
      </c>
      <c r="G41" s="80">
        <f t="shared" si="1"/>
        <v>0</v>
      </c>
      <c r="H41" s="80">
        <f t="shared" si="1"/>
        <v>0</v>
      </c>
    </row>
    <row r="42" spans="1:8" ht="32.25" customHeight="1" x14ac:dyDescent="0.25">
      <c r="A42" s="101" t="s">
        <v>186</v>
      </c>
      <c r="B42" s="95">
        <v>791</v>
      </c>
      <c r="C42" s="99" t="s">
        <v>166</v>
      </c>
      <c r="D42" s="28"/>
      <c r="E42" s="102" t="s">
        <v>171</v>
      </c>
      <c r="F42" s="55">
        <f t="shared" si="1"/>
        <v>1368666</v>
      </c>
      <c r="G42" s="80">
        <f t="shared" si="1"/>
        <v>0</v>
      </c>
      <c r="H42" s="80">
        <f t="shared" si="1"/>
        <v>0</v>
      </c>
    </row>
    <row r="43" spans="1:8" ht="31.5" customHeight="1" x14ac:dyDescent="0.25">
      <c r="A43" s="100" t="s">
        <v>167</v>
      </c>
      <c r="B43" s="95">
        <v>791</v>
      </c>
      <c r="C43" s="99" t="s">
        <v>168</v>
      </c>
      <c r="D43" s="28"/>
      <c r="E43" s="102" t="s">
        <v>171</v>
      </c>
      <c r="F43" s="55">
        <f t="shared" si="1"/>
        <v>1368666</v>
      </c>
      <c r="G43" s="80">
        <f t="shared" si="1"/>
        <v>0</v>
      </c>
      <c r="H43" s="80">
        <f t="shared" si="1"/>
        <v>0</v>
      </c>
    </row>
    <row r="44" spans="1:8" ht="29.25" customHeight="1" x14ac:dyDescent="0.25">
      <c r="A44" s="26" t="s">
        <v>58</v>
      </c>
      <c r="B44" s="95">
        <v>791</v>
      </c>
      <c r="C44" s="99" t="s">
        <v>168</v>
      </c>
      <c r="D44" s="28">
        <v>200</v>
      </c>
      <c r="E44" s="102" t="s">
        <v>171</v>
      </c>
      <c r="F44" s="55">
        <f>'прил 3'!E45</f>
        <v>1368666</v>
      </c>
      <c r="G44" s="80">
        <v>0</v>
      </c>
      <c r="H44" s="80">
        <v>0</v>
      </c>
    </row>
    <row r="45" spans="1:8" ht="84.75" customHeight="1" x14ac:dyDescent="0.25">
      <c r="A45" s="24" t="s">
        <v>133</v>
      </c>
      <c r="B45" s="11">
        <v>791</v>
      </c>
      <c r="C45" s="16" t="s">
        <v>105</v>
      </c>
      <c r="D45" s="16"/>
      <c r="E45" s="16"/>
      <c r="F45" s="56">
        <f>F48+F50+F56</f>
        <v>2201100</v>
      </c>
      <c r="G45" s="56">
        <f>G48+G50+G56+G59</f>
        <v>2375600</v>
      </c>
      <c r="H45" s="56">
        <f>H48+H50+H56+H59</f>
        <v>2474400</v>
      </c>
    </row>
    <row r="46" spans="1:8" ht="92.25" customHeight="1" x14ac:dyDescent="0.25">
      <c r="A46" s="8" t="s">
        <v>125</v>
      </c>
      <c r="B46" s="19">
        <v>791</v>
      </c>
      <c r="C46" s="14" t="s">
        <v>105</v>
      </c>
      <c r="D46" s="14"/>
      <c r="E46" s="14"/>
      <c r="F46" s="57">
        <f>F45</f>
        <v>2201100</v>
      </c>
      <c r="G46" s="57">
        <f>G45</f>
        <v>2375600</v>
      </c>
      <c r="H46" s="57">
        <f>H45</f>
        <v>2474400</v>
      </c>
    </row>
    <row r="47" spans="1:8" ht="75.75" customHeight="1" x14ac:dyDescent="0.25">
      <c r="A47" s="8" t="s">
        <v>136</v>
      </c>
      <c r="B47" s="19">
        <v>791</v>
      </c>
      <c r="C47" s="14" t="s">
        <v>127</v>
      </c>
      <c r="D47" s="14"/>
      <c r="E47" s="14"/>
      <c r="F47" s="57">
        <f>F45</f>
        <v>2201100</v>
      </c>
      <c r="G47" s="57">
        <f>G45</f>
        <v>2375600</v>
      </c>
      <c r="H47" s="57">
        <f>H45</f>
        <v>2474400</v>
      </c>
    </row>
    <row r="48" spans="1:8" ht="19.5" customHeight="1" x14ac:dyDescent="0.25">
      <c r="A48" s="8" t="str">
        <f>'прил 3'!A49</f>
        <v>Глава муниципального образования</v>
      </c>
      <c r="B48" s="19">
        <v>791</v>
      </c>
      <c r="C48" s="14" t="s">
        <v>106</v>
      </c>
      <c r="D48" s="14"/>
      <c r="E48" s="14"/>
      <c r="F48" s="57">
        <f>F49</f>
        <v>750059</v>
      </c>
      <c r="G48" s="57">
        <f>G49</f>
        <v>750059</v>
      </c>
      <c r="H48" s="57">
        <f>H49</f>
        <v>750059</v>
      </c>
    </row>
    <row r="49" spans="1:8" ht="79.5" customHeight="1" x14ac:dyDescent="0.25">
      <c r="A49" s="8" t="s">
        <v>33</v>
      </c>
      <c r="B49" s="19">
        <v>791</v>
      </c>
      <c r="C49" s="14" t="s">
        <v>106</v>
      </c>
      <c r="D49" s="14">
        <v>100</v>
      </c>
      <c r="E49" s="14"/>
      <c r="F49" s="57">
        <f>'прил 3'!E50</f>
        <v>750059</v>
      </c>
      <c r="G49" s="57">
        <v>750059</v>
      </c>
      <c r="H49" s="57">
        <v>750059</v>
      </c>
    </row>
    <row r="50" spans="1:8" ht="33.75" customHeight="1" x14ac:dyDescent="0.25">
      <c r="A50" s="8" t="str">
        <f>'прил 3'!A51</f>
        <v xml:space="preserve">Аппараты органов государственной власти Республики Башкортостан
</v>
      </c>
      <c r="B50" s="19">
        <v>791</v>
      </c>
      <c r="C50" s="28" t="s">
        <v>107</v>
      </c>
      <c r="D50" s="14"/>
      <c r="E50" s="14"/>
      <c r="F50" s="57">
        <f>F51+F52+F53</f>
        <v>1324641</v>
      </c>
      <c r="G50" s="57">
        <f>G51+G52+G53</f>
        <v>1388141</v>
      </c>
      <c r="H50" s="57">
        <f>H51+H52+H53</f>
        <v>1388941</v>
      </c>
    </row>
    <row r="51" spans="1:8" ht="49.5" customHeight="1" x14ac:dyDescent="0.25">
      <c r="A51" s="8" t="s">
        <v>33</v>
      </c>
      <c r="B51" s="19">
        <v>791</v>
      </c>
      <c r="C51" s="28" t="s">
        <v>107</v>
      </c>
      <c r="D51" s="14">
        <v>100</v>
      </c>
      <c r="E51" s="14"/>
      <c r="F51" s="57">
        <f>'прил 3'!E52</f>
        <v>824729</v>
      </c>
      <c r="G51" s="57">
        <v>814729</v>
      </c>
      <c r="H51" s="57">
        <v>814729</v>
      </c>
    </row>
    <row r="52" spans="1:8" ht="32.25" customHeight="1" x14ac:dyDescent="0.25">
      <c r="A52" s="13" t="s">
        <v>58</v>
      </c>
      <c r="B52" s="19">
        <v>791</v>
      </c>
      <c r="C52" s="28" t="s">
        <v>107</v>
      </c>
      <c r="D52" s="14">
        <v>200</v>
      </c>
      <c r="E52" s="14"/>
      <c r="F52" s="57">
        <f>'прил 3'!E53</f>
        <v>487812</v>
      </c>
      <c r="G52" s="57">
        <v>561312</v>
      </c>
      <c r="H52" s="57">
        <v>562112</v>
      </c>
    </row>
    <row r="53" spans="1:8" x14ac:dyDescent="0.25">
      <c r="A53" s="8" t="s">
        <v>36</v>
      </c>
      <c r="B53" s="19">
        <v>791</v>
      </c>
      <c r="C53" s="28" t="s">
        <v>107</v>
      </c>
      <c r="D53" s="14">
        <v>800</v>
      </c>
      <c r="E53" s="14"/>
      <c r="F53" s="57">
        <f>'прил 3'!E54</f>
        <v>12100</v>
      </c>
      <c r="G53" s="57">
        <v>12100</v>
      </c>
      <c r="H53" s="57">
        <v>12100</v>
      </c>
    </row>
    <row r="54" spans="1:8" hidden="1" x14ac:dyDescent="0.25">
      <c r="A54" s="73"/>
      <c r="B54" s="73"/>
      <c r="C54" s="73"/>
      <c r="D54" s="73"/>
      <c r="E54" s="73"/>
      <c r="F54" s="73"/>
      <c r="G54" s="73"/>
      <c r="H54" s="73"/>
    </row>
    <row r="55" spans="1:8" hidden="1" x14ac:dyDescent="0.25">
      <c r="A55" s="73"/>
      <c r="B55" s="73"/>
      <c r="C55" s="73"/>
      <c r="D55" s="73"/>
      <c r="E55" s="73"/>
      <c r="F55" s="73"/>
      <c r="G55" s="73"/>
      <c r="H55" s="73"/>
    </row>
    <row r="56" spans="1:8" ht="45" x14ac:dyDescent="0.25">
      <c r="A56" s="26" t="s">
        <v>93</v>
      </c>
      <c r="B56" s="19">
        <v>791</v>
      </c>
      <c r="C56" s="14" t="s">
        <v>108</v>
      </c>
      <c r="D56" s="14"/>
      <c r="E56" s="14"/>
      <c r="F56" s="57">
        <f>F57+F58</f>
        <v>126400</v>
      </c>
      <c r="G56" s="57">
        <f>G57+G58</f>
        <v>132400</v>
      </c>
      <c r="H56" s="57">
        <f>H57+H58</f>
        <v>134400</v>
      </c>
    </row>
    <row r="57" spans="1:8" ht="79.5" customHeight="1" x14ac:dyDescent="0.25">
      <c r="A57" s="8" t="s">
        <v>33</v>
      </c>
      <c r="B57" s="19">
        <v>791</v>
      </c>
      <c r="C57" s="14" t="s">
        <v>108</v>
      </c>
      <c r="D57" s="14">
        <v>100</v>
      </c>
      <c r="E57" s="14"/>
      <c r="F57" s="57">
        <f>'прил 3'!E58</f>
        <v>116400</v>
      </c>
      <c r="G57" s="57">
        <v>116400</v>
      </c>
      <c r="H57" s="57">
        <v>116400</v>
      </c>
    </row>
    <row r="58" spans="1:8" ht="30" x14ac:dyDescent="0.25">
      <c r="A58" s="8" t="s">
        <v>58</v>
      </c>
      <c r="B58" s="19">
        <v>791</v>
      </c>
      <c r="C58" s="14" t="s">
        <v>108</v>
      </c>
      <c r="D58" s="14">
        <v>200</v>
      </c>
      <c r="E58" s="14"/>
      <c r="F58" s="57">
        <f>'прил 3'!E59</f>
        <v>10000</v>
      </c>
      <c r="G58" s="57">
        <v>16000</v>
      </c>
      <c r="H58" s="57">
        <v>18000</v>
      </c>
    </row>
    <row r="59" spans="1:8" x14ac:dyDescent="0.25">
      <c r="A59" s="62" t="s">
        <v>31</v>
      </c>
      <c r="B59" s="11">
        <v>791</v>
      </c>
      <c r="C59" s="16" t="s">
        <v>32</v>
      </c>
      <c r="D59" s="16"/>
      <c r="E59" s="16"/>
      <c r="F59" s="56">
        <f>F60</f>
        <v>10000</v>
      </c>
      <c r="G59" s="56">
        <f>G60+G62</f>
        <v>105000</v>
      </c>
      <c r="H59" s="56">
        <f>H60+H62</f>
        <v>201000</v>
      </c>
    </row>
    <row r="60" spans="1:8" ht="15.75" customHeight="1" x14ac:dyDescent="0.25">
      <c r="A60" s="8" t="s">
        <v>38</v>
      </c>
      <c r="B60" s="19">
        <v>791</v>
      </c>
      <c r="C60" s="14" t="s">
        <v>39</v>
      </c>
      <c r="D60" s="14"/>
      <c r="E60" s="14"/>
      <c r="F60" s="57">
        <f>F61</f>
        <v>10000</v>
      </c>
      <c r="G60" s="57">
        <f>G61</f>
        <v>10000</v>
      </c>
      <c r="H60" s="57">
        <f>H61</f>
        <v>10000</v>
      </c>
    </row>
    <row r="61" spans="1:8" x14ac:dyDescent="0.25">
      <c r="A61" s="8" t="s">
        <v>36</v>
      </c>
      <c r="B61" s="19">
        <v>791</v>
      </c>
      <c r="C61" s="14" t="s">
        <v>39</v>
      </c>
      <c r="D61" s="14">
        <v>800</v>
      </c>
      <c r="E61" s="14"/>
      <c r="F61" s="57">
        <f>'прил 3'!E62</f>
        <v>10000</v>
      </c>
      <c r="G61" s="57">
        <v>10000</v>
      </c>
      <c r="H61" s="57">
        <v>10000</v>
      </c>
    </row>
    <row r="62" spans="1:8" x14ac:dyDescent="0.25">
      <c r="A62" s="8" t="s">
        <v>61</v>
      </c>
      <c r="B62" s="19">
        <v>791</v>
      </c>
      <c r="C62" s="14" t="s">
        <v>62</v>
      </c>
      <c r="D62" s="14"/>
      <c r="E62" s="14"/>
      <c r="F62" s="57">
        <f>F63</f>
        <v>0</v>
      </c>
      <c r="G62" s="57">
        <f>G63</f>
        <v>95000</v>
      </c>
      <c r="H62" s="57">
        <f>H63</f>
        <v>191000</v>
      </c>
    </row>
    <row r="63" spans="1:8" x14ac:dyDescent="0.25">
      <c r="A63" s="13" t="s">
        <v>63</v>
      </c>
      <c r="B63" s="19">
        <v>791</v>
      </c>
      <c r="C63" s="14" t="s">
        <v>62</v>
      </c>
      <c r="D63" s="14">
        <v>900</v>
      </c>
      <c r="E63" s="14"/>
      <c r="F63" s="57">
        <v>0</v>
      </c>
      <c r="G63" s="57">
        <v>95000</v>
      </c>
      <c r="H63" s="57">
        <v>191000</v>
      </c>
    </row>
    <row r="64" spans="1:8" ht="15.75" x14ac:dyDescent="0.25">
      <c r="A64" s="6"/>
    </row>
    <row r="65" spans="1:6" ht="15.75" x14ac:dyDescent="0.25">
      <c r="A65" s="6"/>
    </row>
    <row r="66" spans="1:6" ht="15.75" x14ac:dyDescent="0.25">
      <c r="A66" s="4" t="s">
        <v>24</v>
      </c>
      <c r="B66" s="1"/>
      <c r="C66" s="1"/>
      <c r="D66" s="1"/>
      <c r="E66" s="1"/>
      <c r="F66" s="6" t="s">
        <v>75</v>
      </c>
    </row>
  </sheetData>
  <mergeCells count="8">
    <mergeCell ref="A10:H10"/>
    <mergeCell ref="A11:H11"/>
    <mergeCell ref="A14:A15"/>
    <mergeCell ref="B14:B15"/>
    <mergeCell ref="C14:C15"/>
    <mergeCell ref="D14:D15"/>
    <mergeCell ref="F14:H14"/>
    <mergeCell ref="E14:E15"/>
  </mergeCells>
  <pageMargins left="0.9055118110236221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6" zoomScale="90" zoomScaleNormal="90" workbookViewId="0">
      <selection activeCell="F10" sqref="F10"/>
    </sheetView>
  </sheetViews>
  <sheetFormatPr defaultRowHeight="15" x14ac:dyDescent="0.25"/>
  <cols>
    <col min="1" max="1" width="20.140625" customWidth="1"/>
    <col min="2" max="2" width="36.85546875" customWidth="1"/>
    <col min="3" max="3" width="24.140625" customWidth="1"/>
  </cols>
  <sheetData>
    <row r="1" spans="1:3" ht="15.75" x14ac:dyDescent="0.25">
      <c r="A1" s="1"/>
      <c r="B1" s="119" t="s">
        <v>193</v>
      </c>
      <c r="C1" s="119"/>
    </row>
    <row r="2" spans="1:3" ht="15.75" x14ac:dyDescent="0.25">
      <c r="A2" s="1"/>
      <c r="B2" s="119" t="s">
        <v>71</v>
      </c>
      <c r="C2" s="119"/>
    </row>
    <row r="3" spans="1:3" ht="15.75" x14ac:dyDescent="0.25">
      <c r="A3" s="1"/>
      <c r="B3" s="119" t="s">
        <v>22</v>
      </c>
      <c r="C3" s="119"/>
    </row>
    <row r="4" spans="1:3" ht="15.75" x14ac:dyDescent="0.25">
      <c r="A4" s="1"/>
      <c r="B4" s="140" t="s">
        <v>198</v>
      </c>
      <c r="C4" s="140"/>
    </row>
    <row r="5" spans="1:3" ht="15.75" x14ac:dyDescent="0.25">
      <c r="A5" s="1"/>
      <c r="B5" s="119" t="s">
        <v>72</v>
      </c>
      <c r="C5" s="119"/>
    </row>
    <row r="6" spans="1:3" ht="15.75" x14ac:dyDescent="0.25">
      <c r="A6" s="1"/>
      <c r="B6" s="119" t="s">
        <v>22</v>
      </c>
      <c r="C6" s="119"/>
    </row>
    <row r="7" spans="1:3" ht="15.75" x14ac:dyDescent="0.25">
      <c r="A7" s="1"/>
      <c r="B7" s="119" t="s">
        <v>184</v>
      </c>
      <c r="C7" s="119"/>
    </row>
    <row r="8" spans="1:3" ht="15.75" x14ac:dyDescent="0.25">
      <c r="A8" s="1"/>
      <c r="B8" s="119" t="s">
        <v>131</v>
      </c>
      <c r="C8" s="119"/>
    </row>
    <row r="9" spans="1:3" ht="15.75" x14ac:dyDescent="0.25">
      <c r="A9" s="1"/>
      <c r="B9" s="94"/>
      <c r="C9" s="94"/>
    </row>
    <row r="10" spans="1:3" ht="47.25" customHeight="1" x14ac:dyDescent="0.25">
      <c r="A10" s="138" t="s">
        <v>183</v>
      </c>
      <c r="B10" s="138"/>
      <c r="C10" s="138"/>
    </row>
    <row r="14" spans="1:3" ht="15.75" x14ac:dyDescent="0.25">
      <c r="C14" s="94" t="s">
        <v>172</v>
      </c>
    </row>
    <row r="16" spans="1:3" x14ac:dyDescent="0.25">
      <c r="A16" s="139" t="s">
        <v>173</v>
      </c>
      <c r="B16" s="139" t="s">
        <v>174</v>
      </c>
      <c r="C16" s="139" t="s">
        <v>2</v>
      </c>
    </row>
    <row r="17" spans="1:3" x14ac:dyDescent="0.25">
      <c r="A17" s="139"/>
      <c r="B17" s="139"/>
      <c r="C17" s="139"/>
    </row>
    <row r="18" spans="1:3" x14ac:dyDescent="0.25">
      <c r="A18" s="139"/>
      <c r="B18" s="139"/>
      <c r="C18" s="139"/>
    </row>
    <row r="19" spans="1:3" x14ac:dyDescent="0.25">
      <c r="A19" s="106"/>
      <c r="B19" s="106" t="s">
        <v>175</v>
      </c>
      <c r="C19" s="107" t="s">
        <v>182</v>
      </c>
    </row>
    <row r="20" spans="1:3" ht="31.5" customHeight="1" x14ac:dyDescent="0.25">
      <c r="A20" s="108" t="s">
        <v>176</v>
      </c>
      <c r="B20" s="108" t="s">
        <v>177</v>
      </c>
      <c r="C20" s="107" t="s">
        <v>182</v>
      </c>
    </row>
    <row r="21" spans="1:3" ht="44.25" customHeight="1" x14ac:dyDescent="0.25">
      <c r="A21" s="8" t="s">
        <v>178</v>
      </c>
      <c r="B21" s="109" t="s">
        <v>179</v>
      </c>
      <c r="C21" s="107" t="s">
        <v>182</v>
      </c>
    </row>
    <row r="22" spans="1:3" ht="42.75" customHeight="1" x14ac:dyDescent="0.25">
      <c r="A22" s="8" t="s">
        <v>180</v>
      </c>
      <c r="B22" s="109" t="s">
        <v>181</v>
      </c>
      <c r="C22" s="107" t="s">
        <v>182</v>
      </c>
    </row>
    <row r="25" spans="1:3" x14ac:dyDescent="0.25">
      <c r="A25" s="1" t="s">
        <v>192</v>
      </c>
      <c r="C25" s="1"/>
    </row>
  </sheetData>
  <mergeCells count="12">
    <mergeCell ref="B6:C6"/>
    <mergeCell ref="B1:C1"/>
    <mergeCell ref="B2:C2"/>
    <mergeCell ref="B3:C3"/>
    <mergeCell ref="B4:C4"/>
    <mergeCell ref="B5:C5"/>
    <mergeCell ref="B7:C7"/>
    <mergeCell ref="B8:C8"/>
    <mergeCell ref="A10:C10"/>
    <mergeCell ref="A16:A18"/>
    <mergeCell ref="B16:B18"/>
    <mergeCell ref="C16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2024-02-19T06:18:29Z</dcterms:modified>
</cp:coreProperties>
</file>